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0" yWindow="1080" windowWidth="18560" windowHeight="12200" tabRatio="357" activeTab="0"/>
  </bookViews>
  <sheets>
    <sheet name="Results" sheetId="1" r:id="rId1"/>
    <sheet name="Logarithms" sheetId="2" r:id="rId2"/>
    <sheet name="Changes" sheetId="3" r:id="rId3"/>
    <sheet name="Temp" sheetId="4" r:id="rId4"/>
  </sheets>
  <definedNames>
    <definedName name="_xlnm.Print_Area" localSheetId="0">'Results'!$A$4:$G$45</definedName>
    <definedName name="weeks">'Results'!$D$2</definedName>
  </definedNames>
  <calcPr fullCalcOnLoad="1"/>
</workbook>
</file>

<file path=xl/sharedStrings.xml><?xml version="1.0" encoding="utf-8"?>
<sst xmlns="http://schemas.openxmlformats.org/spreadsheetml/2006/main" count="179" uniqueCount="98">
  <si>
    <t>–––––&gt;</t>
  </si>
  <si>
    <t>Paste data here</t>
  </si>
  <si>
    <t>Then select the numbers in the "Close" column, and paste them into the Results worksheet (transposed)</t>
  </si>
  <si>
    <t>Symbol</t>
  </si>
  <si>
    <t>Mean (6Mon)</t>
  </si>
  <si>
    <t>Sigma (6Mon)</t>
  </si>
  <si>
    <t>Criterion</t>
  </si>
  <si>
    <t>Pessimistic</t>
  </si>
  <si>
    <t>Expected</t>
  </si>
  <si>
    <t>Optimistic</t>
  </si>
  <si>
    <t>AD</t>
  </si>
  <si>
    <t>ADCT</t>
  </si>
  <si>
    <t>ADI</t>
  </si>
  <si>
    <t>AMD</t>
  </si>
  <si>
    <t>CDWC</t>
  </si>
  <si>
    <t>CYTC</t>
  </si>
  <si>
    <t>DGX</t>
  </si>
  <si>
    <t>IDTI</t>
  </si>
  <si>
    <t>IVX</t>
  </si>
  <si>
    <t>LH</t>
  </si>
  <si>
    <t>LLTC</t>
  </si>
  <si>
    <t>NEWP</t>
  </si>
  <si>
    <t>NSIT</t>
  </si>
  <si>
    <t>OCA</t>
  </si>
  <si>
    <t>PLXS</t>
  </si>
  <si>
    <t>PMCS</t>
  </si>
  <si>
    <t>RHI</t>
  </si>
  <si>
    <t>RMBS</t>
  </si>
  <si>
    <t>ROG</t>
  </si>
  <si>
    <t>SDLI</t>
  </si>
  <si>
    <t>SFA</t>
  </si>
  <si>
    <t>TBL</t>
  </si>
  <si>
    <t>TGH</t>
  </si>
  <si>
    <t>VPI</t>
  </si>
  <si>
    <t>VSH</t>
  </si>
  <si>
    <t>WAT</t>
  </si>
  <si>
    <t>XLNX</t>
  </si>
  <si>
    <t>This worksheet is for calculating logarithms of the stock prices</t>
  </si>
  <si>
    <t>Do Not Change!</t>
  </si>
  <si>
    <t>This is for calculating weekly changes in log(Price)</t>
  </si>
  <si>
    <t>Use the worksheet for temporary work, e.g. pasting historical data from yahoo</t>
  </si>
  <si>
    <t>Weeks of Projection</t>
  </si>
  <si>
    <t>(-2) Sigma</t>
  </si>
  <si>
    <t>(-1) Sigma</t>
  </si>
  <si>
    <t>(+1) Sigma</t>
  </si>
  <si>
    <t>Projected Total Returns, Based on 6 Months of Data</t>
  </si>
  <si>
    <t>Mean</t>
  </si>
  <si>
    <t>Sigma</t>
  </si>
  <si>
    <t>ALTR</t>
  </si>
  <si>
    <t>GLW</t>
  </si>
  <si>
    <t>LSI</t>
  </si>
  <si>
    <t>MENT</t>
  </si>
  <si>
    <t>TECD</t>
  </si>
  <si>
    <t>TECH</t>
  </si>
  <si>
    <t>ignored</t>
  </si>
  <si>
    <t>Week 0</t>
  </si>
  <si>
    <t>Week -1</t>
  </si>
  <si>
    <t>Week -2</t>
  </si>
  <si>
    <t>Week -3</t>
  </si>
  <si>
    <t>Week -4</t>
  </si>
  <si>
    <t>Week -5</t>
  </si>
  <si>
    <t>Week -6</t>
  </si>
  <si>
    <t>Week -7</t>
  </si>
  <si>
    <t>Week -8</t>
  </si>
  <si>
    <t>Week -9</t>
  </si>
  <si>
    <t>Week -10</t>
  </si>
  <si>
    <t>Week -11</t>
  </si>
  <si>
    <t>Week -12</t>
  </si>
  <si>
    <t>Week -13</t>
  </si>
  <si>
    <t>Week -14</t>
  </si>
  <si>
    <t>Week -15</t>
  </si>
  <si>
    <t>Week -16</t>
  </si>
  <si>
    <t>Week -17</t>
  </si>
  <si>
    <t>Week -18</t>
  </si>
  <si>
    <t>Week -19</t>
  </si>
  <si>
    <t>Week -20</t>
  </si>
  <si>
    <t>Week -21</t>
  </si>
  <si>
    <t>Week -22</t>
  </si>
  <si>
    <t>Week -23</t>
  </si>
  <si>
    <t>Week -24</t>
  </si>
  <si>
    <t>Week -25</t>
  </si>
  <si>
    <t>Week -26</t>
  </si>
  <si>
    <t>BARZ</t>
  </si>
  <si>
    <t>PHSY</t>
  </si>
  <si>
    <t>UNH</t>
  </si>
  <si>
    <t>Week of</t>
  </si>
  <si>
    <t>Open</t>
  </si>
  <si>
    <t>High</t>
  </si>
  <si>
    <t>Low</t>
  </si>
  <si>
    <t>Close</t>
  </si>
  <si>
    <t>Volume</t>
  </si>
  <si>
    <t>TAN</t>
  </si>
  <si>
    <t>SK</t>
  </si>
  <si>
    <t>RPC</t>
  </si>
  <si>
    <t>UFS</t>
  </si>
  <si>
    <t>SFSK</t>
  </si>
  <si>
    <t>LADF</t>
  </si>
  <si>
    <t>VWRX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</si>
</sst>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2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2"/>
      <name val="Geneva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1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15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3" xfId="0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3" xfId="19" applyFont="1" applyBorder="1" applyAlignment="1">
      <alignment/>
    </xf>
    <xf numFmtId="0" fontId="0" fillId="0" borderId="0" xfId="0" applyFont="1" applyAlignment="1">
      <alignment/>
    </xf>
    <xf numFmtId="0" fontId="8" fillId="2" borderId="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ill="1" applyAlignment="1">
      <alignment/>
    </xf>
    <xf numFmtId="15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47"/>
  <sheetViews>
    <sheetView tabSelected="1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11.5546875" defaultRowHeight="15"/>
  <cols>
    <col min="1" max="1" width="7.10546875" style="14" customWidth="1"/>
    <col min="2" max="9" width="9.6640625" style="14" customWidth="1"/>
    <col min="10" max="16384" width="12.6640625" style="14" customWidth="1"/>
  </cols>
  <sheetData>
    <row r="1" ht="15">
      <c r="D1" s="5" t="s">
        <v>45</v>
      </c>
    </row>
    <row r="2" spans="4:5" ht="15">
      <c r="D2" s="15">
        <v>52</v>
      </c>
      <c r="E2" s="6" t="s">
        <v>41</v>
      </c>
    </row>
    <row r="4" spans="1:60" s="5" customFormat="1" ht="15">
      <c r="A4" s="2" t="s">
        <v>3</v>
      </c>
      <c r="B4" s="3" t="s">
        <v>46</v>
      </c>
      <c r="C4" s="7" t="s">
        <v>47</v>
      </c>
      <c r="D4" s="3" t="s">
        <v>42</v>
      </c>
      <c r="E4" s="3" t="s">
        <v>43</v>
      </c>
      <c r="F4" s="3" t="s">
        <v>8</v>
      </c>
      <c r="G4" s="7" t="s">
        <v>44</v>
      </c>
      <c r="H4" s="4">
        <v>35238</v>
      </c>
      <c r="I4" s="4">
        <v>35231</v>
      </c>
      <c r="J4" s="4">
        <v>35224</v>
      </c>
      <c r="K4" s="4">
        <v>35217</v>
      </c>
      <c r="L4" s="4">
        <v>35210</v>
      </c>
      <c r="M4" s="4">
        <v>35203</v>
      </c>
      <c r="N4" s="4">
        <v>35196</v>
      </c>
      <c r="O4" s="4">
        <v>35189</v>
      </c>
      <c r="P4" s="4">
        <v>35182</v>
      </c>
      <c r="Q4" s="4">
        <v>35175</v>
      </c>
      <c r="R4" s="4">
        <v>35168</v>
      </c>
      <c r="S4" s="4">
        <v>35161</v>
      </c>
      <c r="T4" s="4">
        <v>35154</v>
      </c>
      <c r="U4" s="4">
        <v>35147</v>
      </c>
      <c r="V4" s="4">
        <v>35140</v>
      </c>
      <c r="W4" s="4">
        <v>35133</v>
      </c>
      <c r="X4" s="4">
        <v>35126</v>
      </c>
      <c r="Y4" s="4">
        <v>35119</v>
      </c>
      <c r="Z4" s="4">
        <v>35112</v>
      </c>
      <c r="AA4" s="4">
        <v>35105</v>
      </c>
      <c r="AB4" s="4">
        <v>35098</v>
      </c>
      <c r="AC4" s="4">
        <v>35091</v>
      </c>
      <c r="AD4" s="4">
        <v>35084</v>
      </c>
      <c r="AE4" s="4">
        <v>35077</v>
      </c>
      <c r="AF4" s="4">
        <v>35070</v>
      </c>
      <c r="AG4" s="4">
        <v>35063</v>
      </c>
      <c r="AH4" s="4">
        <v>35056</v>
      </c>
      <c r="AI4" s="4">
        <v>35049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36" ht="15">
      <c r="A5" s="19" t="s">
        <v>10</v>
      </c>
      <c r="B5" s="10">
        <f>Changes!B5</f>
        <v>0.01954471178255796</v>
      </c>
      <c r="C5" s="11">
        <f>Changes!C5</f>
        <v>0.048885038828912535</v>
      </c>
      <c r="D5" s="12">
        <f>Changes!D5-1</f>
        <v>0.3651918337254403</v>
      </c>
      <c r="E5" s="12">
        <f>Changes!E5-1</f>
        <v>0.9421779237469718</v>
      </c>
      <c r="F5" s="12">
        <f>Changes!F5-1</f>
        <v>1.7630220122227254</v>
      </c>
      <c r="G5" s="13">
        <f>Changes!G5-1</f>
        <v>2.9307884960914206</v>
      </c>
      <c r="H5">
        <v>39.0625</v>
      </c>
      <c r="I5">
        <v>36.6875</v>
      </c>
      <c r="J5">
        <v>35.9375</v>
      </c>
      <c r="K5">
        <v>34.8125</v>
      </c>
      <c r="L5">
        <v>32.875</v>
      </c>
      <c r="M5">
        <v>30.9375</v>
      </c>
      <c r="N5">
        <v>30.3125</v>
      </c>
      <c r="O5">
        <v>30</v>
      </c>
      <c r="P5">
        <v>30</v>
      </c>
      <c r="Q5">
        <v>29.6875</v>
      </c>
      <c r="R5">
        <v>26.1875</v>
      </c>
      <c r="S5">
        <v>26.875</v>
      </c>
      <c r="T5">
        <v>25</v>
      </c>
      <c r="U5">
        <v>27.3125</v>
      </c>
      <c r="V5">
        <v>26.5</v>
      </c>
      <c r="W5">
        <v>25.5</v>
      </c>
      <c r="X5">
        <v>26.75</v>
      </c>
      <c r="Y5">
        <v>26.5625</v>
      </c>
      <c r="Z5">
        <v>26.875</v>
      </c>
      <c r="AA5">
        <v>26.875</v>
      </c>
      <c r="AB5">
        <v>27.6875</v>
      </c>
      <c r="AC5">
        <v>25.75</v>
      </c>
      <c r="AD5">
        <v>23.6875</v>
      </c>
      <c r="AE5">
        <v>22.3125</v>
      </c>
      <c r="AF5">
        <v>22.0625</v>
      </c>
      <c r="AG5">
        <v>23.75</v>
      </c>
      <c r="AH5">
        <v>23.5</v>
      </c>
      <c r="AI5">
        <v>22.6875</v>
      </c>
      <c r="AJ5"/>
    </row>
    <row r="6" spans="1:35" ht="15">
      <c r="A6" s="19" t="s">
        <v>11</v>
      </c>
      <c r="B6" s="10">
        <f>Changes!B6</f>
        <v>0.029870470477863637</v>
      </c>
      <c r="C6" s="11">
        <f>Changes!C6</f>
        <v>0.0799471411693546</v>
      </c>
      <c r="D6" s="12">
        <f>Changes!D6-1</f>
        <v>0.49219829373319834</v>
      </c>
      <c r="E6" s="12">
        <f>Changes!E6-1</f>
        <v>1.655830551566972</v>
      </c>
      <c r="F6" s="12">
        <f>Changes!F6-1</f>
        <v>3.7268757431629016</v>
      </c>
      <c r="G6" s="13">
        <f>Changes!G6-1</f>
        <v>7.412944221203793</v>
      </c>
      <c r="H6">
        <v>78.8125</v>
      </c>
      <c r="I6">
        <v>80.875</v>
      </c>
      <c r="J6">
        <v>77.1875</v>
      </c>
      <c r="K6">
        <v>75.25</v>
      </c>
      <c r="L6">
        <v>62.8125</v>
      </c>
      <c r="M6">
        <v>58.3125</v>
      </c>
      <c r="N6">
        <v>61.8125</v>
      </c>
      <c r="O6">
        <v>63.125</v>
      </c>
      <c r="P6">
        <v>60.75</v>
      </c>
      <c r="Q6">
        <v>53.875</v>
      </c>
      <c r="R6">
        <v>47.6875</v>
      </c>
      <c r="S6">
        <v>51.9375</v>
      </c>
      <c r="T6">
        <v>53.875</v>
      </c>
      <c r="U6">
        <v>55</v>
      </c>
      <c r="V6">
        <v>52.5</v>
      </c>
      <c r="W6">
        <v>53.75</v>
      </c>
      <c r="X6">
        <v>47.0625</v>
      </c>
      <c r="Y6">
        <v>43.3281</v>
      </c>
      <c r="Z6">
        <v>41.9375</v>
      </c>
      <c r="AA6">
        <v>35.9688</v>
      </c>
      <c r="AB6">
        <v>35.0312</v>
      </c>
      <c r="AC6">
        <v>31.5</v>
      </c>
      <c r="AD6">
        <v>37</v>
      </c>
      <c r="AE6">
        <v>37.5625</v>
      </c>
      <c r="AF6">
        <v>34.7812</v>
      </c>
      <c r="AG6">
        <v>36.2812</v>
      </c>
      <c r="AH6">
        <v>36.25</v>
      </c>
      <c r="AI6">
        <v>32.4375</v>
      </c>
    </row>
    <row r="7" spans="1:35" ht="15">
      <c r="A7" s="20" t="s">
        <v>12</v>
      </c>
      <c r="B7" s="10">
        <f>Changes!B7</f>
        <v>0.030800353584848093</v>
      </c>
      <c r="C7" s="11">
        <f>Changes!C7</f>
        <v>0.12426407863713426</v>
      </c>
      <c r="D7" s="12">
        <f>Changes!D7-1</f>
        <v>-0.17349031399530868</v>
      </c>
      <c r="E7" s="12">
        <f>Changes!E7-1</f>
        <v>1.024934535652596</v>
      </c>
      <c r="F7" s="12">
        <f>Changes!F7-1</f>
        <v>3.9610548346983565</v>
      </c>
      <c r="G7" s="13">
        <f>Changes!G7-1</f>
        <v>11.154499140364532</v>
      </c>
      <c r="H7">
        <v>90.625</v>
      </c>
      <c r="I7">
        <v>89.125</v>
      </c>
      <c r="J7">
        <v>94.7188</v>
      </c>
      <c r="K7">
        <v>89</v>
      </c>
      <c r="L7">
        <v>67.9375</v>
      </c>
      <c r="M7">
        <v>70.0625</v>
      </c>
      <c r="N7">
        <v>61.75</v>
      </c>
      <c r="O7">
        <v>68.9375</v>
      </c>
      <c r="P7">
        <v>76.8125</v>
      </c>
      <c r="Q7">
        <v>64.75</v>
      </c>
      <c r="R7">
        <v>58.625</v>
      </c>
      <c r="S7">
        <v>79</v>
      </c>
      <c r="T7">
        <v>80.5</v>
      </c>
      <c r="U7">
        <v>87.75</v>
      </c>
      <c r="V7">
        <v>77.875</v>
      </c>
      <c r="W7">
        <v>86.4688</v>
      </c>
      <c r="X7">
        <v>83.5</v>
      </c>
      <c r="Y7">
        <v>78.4375</v>
      </c>
      <c r="Z7">
        <v>67.875</v>
      </c>
      <c r="AA7">
        <v>57.3125</v>
      </c>
      <c r="AB7">
        <v>55.75</v>
      </c>
      <c r="AC7">
        <v>47.75</v>
      </c>
      <c r="AD7">
        <v>48.3125</v>
      </c>
      <c r="AE7">
        <v>50.6875</v>
      </c>
      <c r="AF7">
        <v>43.4375</v>
      </c>
      <c r="AG7">
        <v>46.5</v>
      </c>
      <c r="AH7">
        <v>40.6875</v>
      </c>
      <c r="AI7">
        <v>39.5</v>
      </c>
    </row>
    <row r="8" spans="1:35" ht="15">
      <c r="A8" s="20" t="s">
        <v>48</v>
      </c>
      <c r="B8" s="10">
        <f>Changes!B8</f>
        <v>0.027103613508015992</v>
      </c>
      <c r="C8" s="11">
        <f>Changes!C8</f>
        <v>0.1266710057750332</v>
      </c>
      <c r="D8" s="12">
        <f>Changes!D8-1</f>
        <v>-0.3413001580837576</v>
      </c>
      <c r="E8" s="12">
        <f>Changes!E8-1</f>
        <v>0.6420579283412045</v>
      </c>
      <c r="F8" s="12">
        <f>Changes!F8-1</f>
        <v>3.0934490468134426</v>
      </c>
      <c r="G8" s="13">
        <f>Changes!G8-1</f>
        <v>9.204466486626938</v>
      </c>
      <c r="H8">
        <v>103.4375</v>
      </c>
      <c r="I8">
        <v>105.25</v>
      </c>
      <c r="J8">
        <v>109.625</v>
      </c>
      <c r="K8">
        <v>99.75</v>
      </c>
      <c r="L8">
        <v>78</v>
      </c>
      <c r="M8">
        <v>79.8125</v>
      </c>
      <c r="N8">
        <v>84.0625</v>
      </c>
      <c r="O8">
        <v>99.625</v>
      </c>
      <c r="P8">
        <v>102.25</v>
      </c>
      <c r="Q8">
        <v>91.1875</v>
      </c>
      <c r="R8">
        <v>72.5625</v>
      </c>
      <c r="S8">
        <v>92.3125</v>
      </c>
      <c r="T8">
        <v>89.25</v>
      </c>
      <c r="U8">
        <v>95.875</v>
      </c>
      <c r="V8">
        <v>86.25</v>
      </c>
      <c r="W8">
        <v>94.3125</v>
      </c>
      <c r="X8">
        <v>97</v>
      </c>
      <c r="Y8">
        <v>72.3125</v>
      </c>
      <c r="Z8">
        <v>74.3125</v>
      </c>
      <c r="AA8">
        <v>73.3125</v>
      </c>
      <c r="AB8">
        <v>72.5</v>
      </c>
      <c r="AC8">
        <v>63.375</v>
      </c>
      <c r="AD8">
        <v>70.8125</v>
      </c>
      <c r="AE8">
        <v>59.625</v>
      </c>
      <c r="AF8">
        <v>53</v>
      </c>
      <c r="AG8">
        <v>49.5625</v>
      </c>
      <c r="AH8">
        <v>51.125</v>
      </c>
      <c r="AI8">
        <v>49.875</v>
      </c>
    </row>
    <row r="9" spans="1:35" ht="15">
      <c r="A9" s="19" t="s">
        <v>13</v>
      </c>
      <c r="B9" s="10">
        <f>Changes!B9</f>
        <v>0.04308505386429122</v>
      </c>
      <c r="C9" s="11">
        <f>Changes!C9</f>
        <v>0.11363138378146512</v>
      </c>
      <c r="D9" s="12">
        <f>Changes!D9-1</f>
        <v>0.8250505367832632</v>
      </c>
      <c r="E9" s="12">
        <f>Changes!E9-1</f>
        <v>3.141322741111903</v>
      </c>
      <c r="F9" s="12">
        <f>Changes!F9-1</f>
        <v>8.397303636467655</v>
      </c>
      <c r="G9" s="13">
        <f>Changes!G9-1</f>
        <v>20.323939513165804</v>
      </c>
      <c r="H9">
        <v>87.75</v>
      </c>
      <c r="I9">
        <v>82.5</v>
      </c>
      <c r="J9">
        <v>88.75</v>
      </c>
      <c r="K9">
        <v>90.125</v>
      </c>
      <c r="L9">
        <v>74</v>
      </c>
      <c r="M9">
        <v>83.8125</v>
      </c>
      <c r="N9">
        <v>85.6875</v>
      </c>
      <c r="O9">
        <v>92</v>
      </c>
      <c r="P9">
        <v>87.5</v>
      </c>
      <c r="Q9">
        <v>78.25</v>
      </c>
      <c r="R9">
        <v>66</v>
      </c>
      <c r="S9">
        <v>75.5</v>
      </c>
      <c r="T9">
        <v>59</v>
      </c>
      <c r="U9">
        <v>54</v>
      </c>
      <c r="V9">
        <v>50</v>
      </c>
      <c r="W9">
        <v>52</v>
      </c>
      <c r="X9">
        <v>41.5</v>
      </c>
      <c r="Y9">
        <v>40.5</v>
      </c>
      <c r="Z9">
        <v>43</v>
      </c>
      <c r="AA9">
        <v>45.5</v>
      </c>
      <c r="AB9">
        <v>38.5625</v>
      </c>
      <c r="AC9">
        <v>35.25</v>
      </c>
      <c r="AD9">
        <v>37.875</v>
      </c>
      <c r="AE9">
        <v>40.375</v>
      </c>
      <c r="AF9">
        <v>32.5</v>
      </c>
      <c r="AG9">
        <v>28.9375</v>
      </c>
      <c r="AH9">
        <v>28.625</v>
      </c>
      <c r="AI9">
        <v>28.8125</v>
      </c>
    </row>
    <row r="10" spans="1:35" ht="15">
      <c r="A10" s="19" t="s">
        <v>82</v>
      </c>
      <c r="B10" s="10">
        <f>Changes!B10</f>
        <v>0.016317600286828143</v>
      </c>
      <c r="C10" s="11">
        <f>Changes!C10</f>
        <v>0.06738741267714594</v>
      </c>
      <c r="D10" s="12">
        <f>Changes!D10-1</f>
        <v>-0.11605450191763378</v>
      </c>
      <c r="E10" s="12">
        <f>Changes!E10-1</f>
        <v>0.4370288327768337</v>
      </c>
      <c r="F10" s="12">
        <f>Changes!F10-1</f>
        <v>1.33617555687752</v>
      </c>
      <c r="G10" s="13">
        <f>Changes!G10-1</f>
        <v>2.7979169993449657</v>
      </c>
      <c r="H10">
        <v>47</v>
      </c>
      <c r="I10">
        <v>47.0625</v>
      </c>
      <c r="J10">
        <v>45.875</v>
      </c>
      <c r="K10">
        <v>44.8125</v>
      </c>
      <c r="L10">
        <v>40.75</v>
      </c>
      <c r="M10">
        <v>42.25</v>
      </c>
      <c r="N10">
        <v>43</v>
      </c>
      <c r="O10">
        <v>43.5</v>
      </c>
      <c r="P10">
        <v>42.125</v>
      </c>
      <c r="Q10">
        <v>34.3125</v>
      </c>
      <c r="R10">
        <v>32.75</v>
      </c>
      <c r="S10">
        <v>34.5</v>
      </c>
      <c r="T10">
        <v>33.875</v>
      </c>
      <c r="U10">
        <v>37.25</v>
      </c>
      <c r="V10">
        <v>37.5</v>
      </c>
      <c r="W10">
        <v>36.3125</v>
      </c>
      <c r="X10">
        <v>36.625</v>
      </c>
      <c r="Y10">
        <v>35.5</v>
      </c>
      <c r="Z10">
        <v>36</v>
      </c>
      <c r="AA10">
        <v>36.5</v>
      </c>
      <c r="AB10">
        <v>37</v>
      </c>
      <c r="AC10">
        <v>36.3438</v>
      </c>
      <c r="AD10">
        <v>36</v>
      </c>
      <c r="AE10">
        <v>30.875</v>
      </c>
      <c r="AF10">
        <v>28.125</v>
      </c>
      <c r="AG10">
        <v>31.75</v>
      </c>
      <c r="AH10">
        <v>30.75</v>
      </c>
      <c r="AI10">
        <v>30.3125</v>
      </c>
    </row>
    <row r="11" spans="1:35" ht="15">
      <c r="A11" s="19" t="s">
        <v>14</v>
      </c>
      <c r="B11" s="10">
        <f>Changes!B11</f>
        <v>0.02150908404603509</v>
      </c>
      <c r="C11" s="11">
        <f>Changes!C11</f>
        <v>0.11519641592610874</v>
      </c>
      <c r="D11" s="12">
        <f>Changes!D11-1</f>
        <v>-0.4189473851401042</v>
      </c>
      <c r="E11" s="12">
        <f>Changes!E11-1</f>
        <v>0.3334628452222852</v>
      </c>
      <c r="F11" s="12">
        <f>Changes!F11-1</f>
        <v>2.060175815605022</v>
      </c>
      <c r="G11" s="13">
        <f>Changes!G11-1</f>
        <v>6.022824862325122</v>
      </c>
      <c r="H11">
        <v>61.5</v>
      </c>
      <c r="I11">
        <v>70.4688</v>
      </c>
      <c r="J11">
        <v>62.5938</v>
      </c>
      <c r="K11">
        <v>62.9375</v>
      </c>
      <c r="L11">
        <v>56.5</v>
      </c>
      <c r="M11">
        <v>57.5</v>
      </c>
      <c r="N11">
        <v>59.125</v>
      </c>
      <c r="O11">
        <v>54.8125</v>
      </c>
      <c r="P11">
        <v>52</v>
      </c>
      <c r="Q11">
        <v>40.7188</v>
      </c>
      <c r="R11">
        <v>32.5625</v>
      </c>
      <c r="S11">
        <v>41.4375</v>
      </c>
      <c r="T11">
        <v>42.2188</v>
      </c>
      <c r="U11">
        <v>34.6875</v>
      </c>
      <c r="V11">
        <v>32.9688</v>
      </c>
      <c r="W11">
        <v>31.9062</v>
      </c>
      <c r="X11">
        <v>30.5625</v>
      </c>
      <c r="Y11">
        <v>27.4531</v>
      </c>
      <c r="Z11">
        <v>30.5</v>
      </c>
      <c r="AA11">
        <v>32.7656</v>
      </c>
      <c r="AB11">
        <v>32.875</v>
      </c>
      <c r="AC11">
        <v>35.9062</v>
      </c>
      <c r="AD11">
        <v>33.0625</v>
      </c>
      <c r="AE11">
        <v>32.9062</v>
      </c>
      <c r="AF11">
        <v>33.9062</v>
      </c>
      <c r="AG11">
        <v>39.3125</v>
      </c>
      <c r="AH11">
        <v>35.1562</v>
      </c>
      <c r="AI11">
        <v>33</v>
      </c>
    </row>
    <row r="12" spans="1:35" ht="15">
      <c r="A12" s="19" t="s">
        <v>15</v>
      </c>
      <c r="B12" s="10">
        <f>Changes!B12</f>
        <v>0.027011087093280997</v>
      </c>
      <c r="C12" s="11">
        <f>Changes!C12</f>
        <v>0.13766710847580907</v>
      </c>
      <c r="D12" s="12">
        <f>Changes!D12-1</f>
        <v>-0.440597900653271</v>
      </c>
      <c r="E12" s="12">
        <f>Changes!E12-1</f>
        <v>0.509600266700486</v>
      </c>
      <c r="F12" s="12">
        <f>Changes!F12-1</f>
        <v>3.0738012386501135</v>
      </c>
      <c r="G12" s="13">
        <f>Changes!G12-1</f>
        <v>9.993543720219758</v>
      </c>
      <c r="H12">
        <v>54.9375</v>
      </c>
      <c r="I12">
        <v>65.25</v>
      </c>
      <c r="J12">
        <v>59.625</v>
      </c>
      <c r="K12">
        <v>52.125</v>
      </c>
      <c r="L12">
        <v>43.125</v>
      </c>
      <c r="M12">
        <v>44.625</v>
      </c>
      <c r="N12">
        <v>45.125</v>
      </c>
      <c r="O12">
        <v>45.4375</v>
      </c>
      <c r="P12">
        <v>44.75</v>
      </c>
      <c r="Q12">
        <v>35.875</v>
      </c>
      <c r="R12">
        <v>34.75</v>
      </c>
      <c r="S12">
        <v>48.1875</v>
      </c>
      <c r="T12">
        <v>48.25</v>
      </c>
      <c r="U12">
        <v>43.125</v>
      </c>
      <c r="V12">
        <v>49.875</v>
      </c>
      <c r="W12">
        <v>56.875</v>
      </c>
      <c r="X12">
        <v>47.0312</v>
      </c>
      <c r="Y12">
        <v>39.8125</v>
      </c>
      <c r="Z12">
        <v>34.6719</v>
      </c>
      <c r="AA12">
        <v>34.9062</v>
      </c>
      <c r="AB12">
        <v>31.7812</v>
      </c>
      <c r="AC12">
        <v>27.5</v>
      </c>
      <c r="AD12">
        <v>35.0312</v>
      </c>
      <c r="AE12">
        <v>32.7188</v>
      </c>
      <c r="AF12">
        <v>31.8438</v>
      </c>
      <c r="AG12">
        <v>30.5312</v>
      </c>
      <c r="AH12">
        <v>27.2188</v>
      </c>
      <c r="AI12">
        <v>27</v>
      </c>
    </row>
    <row r="13" spans="1:35" ht="15">
      <c r="A13" s="19" t="s">
        <v>16</v>
      </c>
      <c r="B13" s="10">
        <f>Changes!B13</f>
        <v>0.0335621410912113</v>
      </c>
      <c r="C13" s="11">
        <f>Changes!C13</f>
        <v>0.06831536165100427</v>
      </c>
      <c r="D13" s="12">
        <f>Changes!D13-1</f>
        <v>1.1382188714248236</v>
      </c>
      <c r="E13" s="12">
        <f>Changes!E13-1</f>
        <v>2.499437558721031</v>
      </c>
      <c r="F13" s="12">
        <f>Changes!F13-1</f>
        <v>4.727226240046756</v>
      </c>
      <c r="G13" s="13">
        <f>Changes!G13-1</f>
        <v>8.373254945765684</v>
      </c>
      <c r="H13">
        <v>70</v>
      </c>
      <c r="I13">
        <v>64.625</v>
      </c>
      <c r="J13">
        <v>61.5625</v>
      </c>
      <c r="K13">
        <v>66.75</v>
      </c>
      <c r="L13">
        <v>70.875</v>
      </c>
      <c r="M13">
        <v>61.625</v>
      </c>
      <c r="N13">
        <v>67</v>
      </c>
      <c r="O13">
        <v>59.625</v>
      </c>
      <c r="P13">
        <v>58.1875</v>
      </c>
      <c r="Q13">
        <v>53.625</v>
      </c>
      <c r="R13">
        <v>44.5</v>
      </c>
      <c r="S13">
        <v>42</v>
      </c>
      <c r="T13">
        <v>39.75</v>
      </c>
      <c r="U13">
        <v>35.8125</v>
      </c>
      <c r="V13">
        <v>39.6875</v>
      </c>
      <c r="W13">
        <v>36.8125</v>
      </c>
      <c r="X13">
        <v>36.875</v>
      </c>
      <c r="Y13">
        <v>35</v>
      </c>
      <c r="Z13">
        <v>34.5625</v>
      </c>
      <c r="AA13">
        <v>35.3125</v>
      </c>
      <c r="AB13">
        <v>35.1875</v>
      </c>
      <c r="AC13">
        <v>33.625</v>
      </c>
      <c r="AD13">
        <v>31.6875</v>
      </c>
      <c r="AE13">
        <v>31.125</v>
      </c>
      <c r="AF13">
        <v>31</v>
      </c>
      <c r="AG13">
        <v>30.5625</v>
      </c>
      <c r="AH13">
        <v>29.25</v>
      </c>
      <c r="AI13">
        <v>29.5</v>
      </c>
    </row>
    <row r="14" spans="1:35" ht="15">
      <c r="A14" s="20" t="s">
        <v>49</v>
      </c>
      <c r="B14" s="10">
        <f>Changes!B14</f>
        <v>0.025760168018203695</v>
      </c>
      <c r="C14" s="11">
        <f>Changes!C14</f>
        <v>0.1363432303050071</v>
      </c>
      <c r="D14" s="12">
        <f>Changes!D14-1</f>
        <v>-0.4657232387360092</v>
      </c>
      <c r="E14" s="12">
        <f>Changes!E14-1</f>
        <v>0.42809833143127607</v>
      </c>
      <c r="F14" s="12">
        <f>Changes!F14-1</f>
        <v>2.817244155279809</v>
      </c>
      <c r="G14" s="13">
        <f>Changes!G14-1</f>
        <v>9.203326073782389</v>
      </c>
      <c r="H14">
        <v>240</v>
      </c>
      <c r="I14">
        <v>246</v>
      </c>
      <c r="J14">
        <v>212</v>
      </c>
      <c r="K14">
        <v>208.875</v>
      </c>
      <c r="L14">
        <v>167.843</v>
      </c>
      <c r="M14">
        <v>182.267</v>
      </c>
      <c r="N14">
        <v>187.544</v>
      </c>
      <c r="O14">
        <v>188.886</v>
      </c>
      <c r="P14">
        <v>197.316</v>
      </c>
      <c r="Q14">
        <v>151.983</v>
      </c>
      <c r="R14">
        <v>143.866</v>
      </c>
      <c r="S14">
        <v>195.817</v>
      </c>
      <c r="T14">
        <v>193.819</v>
      </c>
      <c r="U14">
        <v>214.175</v>
      </c>
      <c r="V14">
        <v>189.198</v>
      </c>
      <c r="W14">
        <v>191.321</v>
      </c>
      <c r="X14">
        <v>205.059</v>
      </c>
      <c r="Y14">
        <v>187.471</v>
      </c>
      <c r="Z14">
        <v>192.961</v>
      </c>
      <c r="AA14">
        <v>165.449</v>
      </c>
      <c r="AB14">
        <v>164.575</v>
      </c>
      <c r="AC14">
        <v>146.733</v>
      </c>
      <c r="AD14">
        <v>161.705</v>
      </c>
      <c r="AE14">
        <v>111.796</v>
      </c>
      <c r="AF14">
        <v>116.662</v>
      </c>
      <c r="AG14">
        <v>128.703</v>
      </c>
      <c r="AH14">
        <v>122.839</v>
      </c>
      <c r="AI14">
        <v>112.295</v>
      </c>
    </row>
    <row r="15" spans="1:35" ht="15">
      <c r="A15" s="19" t="s">
        <v>17</v>
      </c>
      <c r="B15" s="10">
        <f>Changes!B15</f>
        <v>0.02931307892488064</v>
      </c>
      <c r="C15" s="11">
        <f>Changes!C15</f>
        <v>0.10652239609284278</v>
      </c>
      <c r="D15" s="12">
        <f>Changes!D15-1</f>
        <v>-0.011935935078294935</v>
      </c>
      <c r="E15" s="12">
        <f>Changes!E15-1</f>
        <v>1.1300302508505462</v>
      </c>
      <c r="F15" s="12">
        <f>Changes!F15-1</f>
        <v>3.591836734693876</v>
      </c>
      <c r="G15" s="13">
        <f>Changes!G15-1</f>
        <v>8.898903825269453</v>
      </c>
      <c r="H15">
        <v>60</v>
      </c>
      <c r="I15">
        <v>54.8125</v>
      </c>
      <c r="J15">
        <v>54.875</v>
      </c>
      <c r="K15">
        <v>52.6875</v>
      </c>
      <c r="L15">
        <v>42.8125</v>
      </c>
      <c r="M15">
        <v>46.125</v>
      </c>
      <c r="N15">
        <v>43.375</v>
      </c>
      <c r="O15">
        <v>49.5</v>
      </c>
      <c r="P15">
        <v>48.0625</v>
      </c>
      <c r="Q15">
        <v>42.4375</v>
      </c>
      <c r="R15">
        <v>36</v>
      </c>
      <c r="S15">
        <v>44.8125</v>
      </c>
      <c r="T15">
        <v>39.625</v>
      </c>
      <c r="U15">
        <v>40.5</v>
      </c>
      <c r="V15">
        <v>39</v>
      </c>
      <c r="W15">
        <v>43.6406</v>
      </c>
      <c r="X15">
        <v>40.6875</v>
      </c>
      <c r="Y15">
        <v>36.625</v>
      </c>
      <c r="Z15">
        <v>36.6875</v>
      </c>
      <c r="AA15">
        <v>36.25</v>
      </c>
      <c r="AB15">
        <v>34.625</v>
      </c>
      <c r="AC15">
        <v>28.6875</v>
      </c>
      <c r="AD15">
        <v>31.75</v>
      </c>
      <c r="AE15">
        <v>33.5625</v>
      </c>
      <c r="AF15">
        <v>27.8125</v>
      </c>
      <c r="AG15">
        <v>29</v>
      </c>
      <c r="AH15">
        <v>28</v>
      </c>
      <c r="AI15">
        <v>25.9375</v>
      </c>
    </row>
    <row r="16" spans="1:36" ht="15">
      <c r="A16" s="19" t="s">
        <v>18</v>
      </c>
      <c r="B16" s="10">
        <f>Changes!B16</f>
        <v>0.033856342677592036</v>
      </c>
      <c r="C16" s="11">
        <f>Changes!C16</f>
        <v>0.06733584060995909</v>
      </c>
      <c r="D16" s="12">
        <f>Changes!D16-1</f>
        <v>1.2020715154086874</v>
      </c>
      <c r="E16" s="12">
        <f>Changes!E16-1</f>
        <v>2.578573177662589</v>
      </c>
      <c r="F16" s="12">
        <f>Changes!F16-1</f>
        <v>4.815517751479289</v>
      </c>
      <c r="G16" s="13">
        <f>Changes!G16-1</f>
        <v>8.450762926653645</v>
      </c>
      <c r="H16">
        <v>39.1875</v>
      </c>
      <c r="I16">
        <v>35.25</v>
      </c>
      <c r="J16">
        <v>35.0625</v>
      </c>
      <c r="K16">
        <v>34.625</v>
      </c>
      <c r="L16">
        <v>34.625</v>
      </c>
      <c r="M16">
        <v>32.3125</v>
      </c>
      <c r="N16">
        <v>30.75</v>
      </c>
      <c r="O16">
        <v>32.6875</v>
      </c>
      <c r="P16">
        <v>27.375</v>
      </c>
      <c r="Q16">
        <v>28.375</v>
      </c>
      <c r="R16">
        <v>26</v>
      </c>
      <c r="S16">
        <v>30</v>
      </c>
      <c r="T16">
        <v>27.25</v>
      </c>
      <c r="U16">
        <v>26.875</v>
      </c>
      <c r="V16">
        <v>26</v>
      </c>
      <c r="W16">
        <v>28.125</v>
      </c>
      <c r="X16">
        <v>26.5</v>
      </c>
      <c r="Y16">
        <v>23.625</v>
      </c>
      <c r="Z16">
        <v>22.2917</v>
      </c>
      <c r="AA16">
        <v>23.5</v>
      </c>
      <c r="AB16">
        <v>22.6667</v>
      </c>
      <c r="AC16">
        <v>21.375</v>
      </c>
      <c r="AD16">
        <v>20.2917</v>
      </c>
      <c r="AE16">
        <v>19.375</v>
      </c>
      <c r="AF16">
        <v>18.5</v>
      </c>
      <c r="AG16">
        <v>17.1667</v>
      </c>
      <c r="AH16">
        <v>16.25</v>
      </c>
      <c r="AI16">
        <v>13.6667</v>
      </c>
      <c r="AJ16"/>
    </row>
    <row r="17" spans="1:35" ht="15">
      <c r="A17" s="19" t="s">
        <v>19</v>
      </c>
      <c r="B17" s="10">
        <f>Changes!B17</f>
        <v>0.028991223168322325</v>
      </c>
      <c r="C17" s="11">
        <f>Changes!C17</f>
        <v>0.07204603321822715</v>
      </c>
      <c r="D17" s="12">
        <f>Changes!D17-1</f>
        <v>0.5975655461862657</v>
      </c>
      <c r="E17" s="12">
        <f>Changes!E17-1</f>
        <v>1.685890340184677</v>
      </c>
      <c r="F17" s="12">
        <f>Changes!F17-1</f>
        <v>3.5156250000000027</v>
      </c>
      <c r="G17" s="13">
        <f>Changes!G17-1</f>
        <v>6.591847230525048</v>
      </c>
      <c r="H17">
        <v>74.375</v>
      </c>
      <c r="I17">
        <v>67.875</v>
      </c>
      <c r="J17">
        <v>65.125</v>
      </c>
      <c r="K17">
        <v>70.75</v>
      </c>
      <c r="L17">
        <v>68.3125</v>
      </c>
      <c r="M17">
        <v>68.875</v>
      </c>
      <c r="N17">
        <v>69.375</v>
      </c>
      <c r="O17">
        <v>62.9375</v>
      </c>
      <c r="P17">
        <v>59.375</v>
      </c>
      <c r="Q17">
        <v>48.75</v>
      </c>
      <c r="R17">
        <v>41.875</v>
      </c>
      <c r="S17">
        <v>44.375</v>
      </c>
      <c r="T17">
        <v>42.5</v>
      </c>
      <c r="U17">
        <v>39.375</v>
      </c>
      <c r="V17">
        <v>41.875</v>
      </c>
      <c r="W17">
        <v>40</v>
      </c>
      <c r="X17">
        <v>41.875</v>
      </c>
      <c r="Y17">
        <v>37.5</v>
      </c>
      <c r="Z17">
        <v>39.375</v>
      </c>
      <c r="AA17">
        <v>38.75</v>
      </c>
      <c r="AB17">
        <v>33.75</v>
      </c>
      <c r="AC17">
        <v>33.75</v>
      </c>
      <c r="AD17">
        <v>34.375</v>
      </c>
      <c r="AE17">
        <v>35.625</v>
      </c>
      <c r="AF17">
        <v>35.625</v>
      </c>
      <c r="AG17">
        <v>36.875</v>
      </c>
      <c r="AH17">
        <v>35</v>
      </c>
      <c r="AI17">
        <v>32.5</v>
      </c>
    </row>
    <row r="18" spans="1:35" ht="15">
      <c r="A18" s="19" t="s">
        <v>20</v>
      </c>
      <c r="B18" s="10">
        <f>Changes!B18</f>
        <v>0.022444953463349872</v>
      </c>
      <c r="C18" s="11">
        <f>Changes!C18</f>
        <v>0.09330946934989656</v>
      </c>
      <c r="D18" s="12">
        <f>Changes!D18-1</f>
        <v>-0.16355183317060196</v>
      </c>
      <c r="E18" s="12">
        <f>Changes!E18-1</f>
        <v>0.639306731289685</v>
      </c>
      <c r="F18" s="12">
        <f>Changes!F18-1</f>
        <v>2.2127831296924563</v>
      </c>
      <c r="G18" s="13">
        <f>Changes!G18-1</f>
        <v>5.296549170096976</v>
      </c>
      <c r="H18">
        <v>64.6875</v>
      </c>
      <c r="I18">
        <v>69.4375</v>
      </c>
      <c r="J18">
        <v>67.125</v>
      </c>
      <c r="K18">
        <v>66</v>
      </c>
      <c r="L18">
        <v>53.6875</v>
      </c>
      <c r="M18">
        <v>52</v>
      </c>
      <c r="N18">
        <v>55.375</v>
      </c>
      <c r="O18">
        <v>56</v>
      </c>
      <c r="P18">
        <v>57.125</v>
      </c>
      <c r="Q18">
        <v>47.286</v>
      </c>
      <c r="R18">
        <v>40.977</v>
      </c>
      <c r="S18">
        <v>51.2837</v>
      </c>
      <c r="T18">
        <v>54.9692</v>
      </c>
      <c r="U18">
        <v>52.1582</v>
      </c>
      <c r="V18">
        <v>47.1298</v>
      </c>
      <c r="W18">
        <v>50.7528</v>
      </c>
      <c r="X18">
        <v>49.2224</v>
      </c>
      <c r="Y18">
        <v>52.0333</v>
      </c>
      <c r="Z18">
        <v>50.9402</v>
      </c>
      <c r="AA18">
        <v>52.7204</v>
      </c>
      <c r="AB18">
        <v>50.6903</v>
      </c>
      <c r="AC18">
        <v>45.3496</v>
      </c>
      <c r="AD18">
        <v>44.7995</v>
      </c>
      <c r="AE18">
        <v>44.7683</v>
      </c>
      <c r="AF18">
        <v>40.9596</v>
      </c>
      <c r="AG18">
        <v>35.746</v>
      </c>
      <c r="AH18">
        <v>36.0894</v>
      </c>
      <c r="AI18">
        <v>34.1538</v>
      </c>
    </row>
    <row r="19" spans="1:35" ht="15">
      <c r="A19" s="20" t="s">
        <v>50</v>
      </c>
      <c r="B19" s="10">
        <f>Changes!B19</f>
        <v>0.02739775491600355</v>
      </c>
      <c r="C19" s="11">
        <f>Changes!C19</f>
        <v>0.14539475052776618</v>
      </c>
      <c r="D19" s="12">
        <f>Changes!D19-1</f>
        <v>-0.48943108593272955</v>
      </c>
      <c r="E19" s="12">
        <f>Changes!E19-1</f>
        <v>0.4567774922913568</v>
      </c>
      <c r="F19" s="12">
        <f>Changes!F19-1</f>
        <v>3.156541073252808</v>
      </c>
      <c r="G19" s="13">
        <f>Changes!G19-1</f>
        <v>10.859624263183104</v>
      </c>
      <c r="H19">
        <v>65.75</v>
      </c>
      <c r="I19">
        <v>60</v>
      </c>
      <c r="J19">
        <v>62</v>
      </c>
      <c r="K19">
        <v>62.5</v>
      </c>
      <c r="L19">
        <v>46</v>
      </c>
      <c r="M19">
        <v>46.25</v>
      </c>
      <c r="N19">
        <v>49.5</v>
      </c>
      <c r="O19">
        <v>54.875</v>
      </c>
      <c r="P19">
        <v>61.875</v>
      </c>
      <c r="Q19">
        <v>57.75</v>
      </c>
      <c r="R19">
        <v>50.75</v>
      </c>
      <c r="S19">
        <v>74.9375</v>
      </c>
      <c r="T19">
        <v>72.75</v>
      </c>
      <c r="U19">
        <v>82.125</v>
      </c>
      <c r="V19">
        <v>78</v>
      </c>
      <c r="W19">
        <v>88.25</v>
      </c>
      <c r="X19">
        <v>73</v>
      </c>
      <c r="Y19">
        <v>58</v>
      </c>
      <c r="Z19">
        <v>50.875</v>
      </c>
      <c r="AA19">
        <v>51.375</v>
      </c>
      <c r="AB19">
        <v>45.75</v>
      </c>
      <c r="AC19">
        <v>38.5625</v>
      </c>
      <c r="AD19">
        <v>41</v>
      </c>
      <c r="AE19">
        <v>36.375</v>
      </c>
      <c r="AF19">
        <v>30.625</v>
      </c>
      <c r="AG19">
        <v>33.75</v>
      </c>
      <c r="AH19">
        <v>32.25</v>
      </c>
      <c r="AI19">
        <v>29.9375</v>
      </c>
    </row>
    <row r="20" spans="1:35" ht="15">
      <c r="A20" s="19" t="s">
        <v>51</v>
      </c>
      <c r="B20" s="10">
        <f>Changes!B20</f>
        <v>0.01908506096047672</v>
      </c>
      <c r="C20" s="11">
        <f>Changes!C20</f>
        <v>0.07333230601703548</v>
      </c>
      <c r="D20" s="12">
        <f>Changes!D20-1</f>
        <v>-0.06311092606405977</v>
      </c>
      <c r="E20" s="12">
        <f>Changes!E20-1</f>
        <v>0.5898129868161137</v>
      </c>
      <c r="F20" s="12">
        <f>Changes!F20-1</f>
        <v>1.6977636983543163</v>
      </c>
      <c r="G20" s="13">
        <f>Changes!G20-1</f>
        <v>3.577852258417966</v>
      </c>
      <c r="H20">
        <v>19.8125</v>
      </c>
      <c r="I20">
        <v>19.6875</v>
      </c>
      <c r="J20">
        <v>18.0625</v>
      </c>
      <c r="K20">
        <v>18.3125</v>
      </c>
      <c r="L20">
        <v>16.75</v>
      </c>
      <c r="M20">
        <v>16.4375</v>
      </c>
      <c r="N20">
        <v>15.75</v>
      </c>
      <c r="O20">
        <v>15.25</v>
      </c>
      <c r="P20">
        <v>13.125</v>
      </c>
      <c r="Q20">
        <v>12.75</v>
      </c>
      <c r="R20">
        <v>12.4375</v>
      </c>
      <c r="S20">
        <v>14.5625</v>
      </c>
      <c r="T20">
        <v>15.125</v>
      </c>
      <c r="U20">
        <v>14.6875</v>
      </c>
      <c r="V20">
        <v>14</v>
      </c>
      <c r="W20">
        <v>14.5</v>
      </c>
      <c r="X20">
        <v>16.375</v>
      </c>
      <c r="Y20">
        <v>16.9375</v>
      </c>
      <c r="Z20">
        <v>17.0625</v>
      </c>
      <c r="AA20">
        <v>14.25</v>
      </c>
      <c r="AB20">
        <v>13.75</v>
      </c>
      <c r="AC20">
        <v>13.5</v>
      </c>
      <c r="AD20">
        <v>12.9375</v>
      </c>
      <c r="AE20">
        <v>13.5</v>
      </c>
      <c r="AF20">
        <v>12.5</v>
      </c>
      <c r="AG20">
        <v>13.1875</v>
      </c>
      <c r="AH20">
        <v>12.0625</v>
      </c>
      <c r="AI20">
        <v>11.8125</v>
      </c>
    </row>
    <row r="21" spans="1:35" ht="15">
      <c r="A21" s="19" t="s">
        <v>21</v>
      </c>
      <c r="B21" s="10">
        <f>Changes!B21</f>
        <v>0.07362182574143704</v>
      </c>
      <c r="C21" s="11">
        <f>Changes!C21</f>
        <v>0.17080851036175188</v>
      </c>
      <c r="D21" s="12">
        <f>Changes!D21-1</f>
        <v>2.915329811660292</v>
      </c>
      <c r="E21" s="12">
        <f>Changes!E21-1</f>
        <v>12.418270571655395</v>
      </c>
      <c r="F21" s="12">
        <f>Changes!F21-1</f>
        <v>44.98590509487708</v>
      </c>
      <c r="G21" s="13">
        <f>Changes!G21-1</f>
        <v>156.59880948161214</v>
      </c>
      <c r="H21">
        <v>94.5</v>
      </c>
      <c r="I21">
        <v>83</v>
      </c>
      <c r="J21">
        <v>79.75</v>
      </c>
      <c r="K21">
        <v>65.9898</v>
      </c>
      <c r="L21">
        <v>44.5765</v>
      </c>
      <c r="M21">
        <v>42.8684</v>
      </c>
      <c r="N21">
        <v>37.9941</v>
      </c>
      <c r="O21">
        <v>42.9934</v>
      </c>
      <c r="P21">
        <v>40.4313</v>
      </c>
      <c r="Q21">
        <v>35.5779</v>
      </c>
      <c r="R21">
        <v>29.3288</v>
      </c>
      <c r="S21">
        <v>44.6598</v>
      </c>
      <c r="T21">
        <v>44.9931</v>
      </c>
      <c r="U21">
        <v>51.992</v>
      </c>
      <c r="V21">
        <v>43.6599</v>
      </c>
      <c r="W21">
        <v>57.8661</v>
      </c>
      <c r="X21">
        <v>53.7417</v>
      </c>
      <c r="Y21">
        <v>41.4936</v>
      </c>
      <c r="Z21">
        <v>38.4524</v>
      </c>
      <c r="AA21">
        <v>40.0772</v>
      </c>
      <c r="AB21">
        <v>30.287</v>
      </c>
      <c r="AC21">
        <v>26.3293</v>
      </c>
      <c r="AD21">
        <v>23.3297</v>
      </c>
      <c r="AE21">
        <v>19.1845</v>
      </c>
      <c r="AF21">
        <v>17.3307</v>
      </c>
      <c r="AG21">
        <v>15.2477</v>
      </c>
      <c r="AH21">
        <v>13.9354</v>
      </c>
      <c r="AI21">
        <v>13.3521</v>
      </c>
    </row>
    <row r="22" spans="1:35" ht="15">
      <c r="A22" s="19" t="s">
        <v>22</v>
      </c>
      <c r="B22" s="10">
        <f>Changes!B22</f>
        <v>0.015548500540129222</v>
      </c>
      <c r="C22" s="11">
        <f>Changes!C22</f>
        <v>0.11407881836670632</v>
      </c>
      <c r="D22" s="12">
        <f>Changes!D22-1</f>
        <v>-0.5668824406499404</v>
      </c>
      <c r="E22" s="12">
        <f>Changes!E22-1</f>
        <v>-0.014012922100800851</v>
      </c>
      <c r="F22" s="12">
        <f>Changes!F22-1</f>
        <v>1.2445880957656166</v>
      </c>
      <c r="G22" s="13">
        <f>Changes!G22-1</f>
        <v>4.109778649825051</v>
      </c>
      <c r="H22">
        <v>51.875</v>
      </c>
      <c r="I22">
        <v>53.5</v>
      </c>
      <c r="J22">
        <v>48.3125</v>
      </c>
      <c r="K22">
        <v>50.0625</v>
      </c>
      <c r="L22">
        <v>43.625</v>
      </c>
      <c r="M22">
        <v>51.5</v>
      </c>
      <c r="N22">
        <v>44.0625</v>
      </c>
      <c r="O22">
        <v>38</v>
      </c>
      <c r="P22">
        <v>41.8125</v>
      </c>
      <c r="Q22">
        <v>35.5</v>
      </c>
      <c r="R22">
        <v>30.8125</v>
      </c>
      <c r="S22">
        <v>39.375</v>
      </c>
      <c r="T22">
        <v>36.4375</v>
      </c>
      <c r="U22">
        <v>30.9375</v>
      </c>
      <c r="V22">
        <v>31.4375</v>
      </c>
      <c r="W22">
        <v>30.375</v>
      </c>
      <c r="X22">
        <v>32.4375</v>
      </c>
      <c r="Y22">
        <v>30.9375</v>
      </c>
      <c r="Z22">
        <v>33.4375</v>
      </c>
      <c r="AA22">
        <v>32.75</v>
      </c>
      <c r="AB22">
        <v>35.375</v>
      </c>
      <c r="AC22">
        <v>34.6562</v>
      </c>
      <c r="AD22">
        <v>36.875</v>
      </c>
      <c r="AE22">
        <v>35</v>
      </c>
      <c r="AF22">
        <v>34.75</v>
      </c>
      <c r="AG22">
        <v>40.625</v>
      </c>
      <c r="AH22">
        <v>34.625</v>
      </c>
      <c r="AI22">
        <v>34.6875</v>
      </c>
    </row>
    <row r="23" spans="1:35" ht="15">
      <c r="A23" s="19" t="s">
        <v>23</v>
      </c>
      <c r="B23" s="10">
        <f>Changes!B23</f>
        <v>0.0255533472455647</v>
      </c>
      <c r="C23" s="11">
        <f>Changes!C23</f>
        <v>0.08781365578754897</v>
      </c>
      <c r="D23" s="12">
        <f>Changes!D23-1</f>
        <v>0.06428956585902834</v>
      </c>
      <c r="E23" s="12">
        <f>Changes!E23-1</f>
        <v>1.0047929317969415</v>
      </c>
      <c r="F23" s="12">
        <f>Changes!F23-1</f>
        <v>2.776410883196936</v>
      </c>
      <c r="G23" s="13">
        <f>Changes!G23-1</f>
        <v>6.113592098484482</v>
      </c>
      <c r="H23">
        <v>23.5625</v>
      </c>
      <c r="I23">
        <v>25.375</v>
      </c>
      <c r="J23">
        <v>23.375</v>
      </c>
      <c r="K23">
        <v>24.375</v>
      </c>
      <c r="L23">
        <v>23.3125</v>
      </c>
      <c r="M23">
        <v>24.5625</v>
      </c>
      <c r="N23">
        <v>26.875</v>
      </c>
      <c r="O23">
        <v>25.9375</v>
      </c>
      <c r="P23">
        <v>21.1875</v>
      </c>
      <c r="Q23">
        <v>18.1875</v>
      </c>
      <c r="R23">
        <v>17.375</v>
      </c>
      <c r="S23">
        <v>18.75</v>
      </c>
      <c r="T23">
        <v>19</v>
      </c>
      <c r="U23">
        <v>18.3125</v>
      </c>
      <c r="V23">
        <v>18.875</v>
      </c>
      <c r="W23">
        <v>19.875</v>
      </c>
      <c r="X23">
        <v>17.9375</v>
      </c>
      <c r="Y23">
        <v>17.5625</v>
      </c>
      <c r="Z23">
        <v>15.625</v>
      </c>
      <c r="AA23">
        <v>15.125</v>
      </c>
      <c r="AB23">
        <v>16.625</v>
      </c>
      <c r="AC23">
        <v>15.5</v>
      </c>
      <c r="AD23">
        <v>13.4375</v>
      </c>
      <c r="AE23">
        <v>14.5625</v>
      </c>
      <c r="AF23">
        <v>14.5</v>
      </c>
      <c r="AG23">
        <v>11.9375</v>
      </c>
      <c r="AH23">
        <v>12.125</v>
      </c>
      <c r="AI23">
        <v>11.375</v>
      </c>
    </row>
    <row r="24" spans="1:36" ht="15">
      <c r="A24" s="19" t="s">
        <v>83</v>
      </c>
      <c r="B24" s="10">
        <f>Changes!B24</f>
        <v>0.006009000535158156</v>
      </c>
      <c r="C24" s="11">
        <f>Changes!C24</f>
        <v>0.07359774310511913</v>
      </c>
      <c r="D24" s="12">
        <f>Changes!D24-1</f>
        <v>-0.5271484172487195</v>
      </c>
      <c r="E24" s="12">
        <f>Changes!E24-1</f>
        <v>-0.19607785190537164</v>
      </c>
      <c r="F24" s="12">
        <f>Changes!F24-1</f>
        <v>0.3667942410949485</v>
      </c>
      <c r="G24" s="13">
        <f>Changes!G24-1</f>
        <v>1.3237654316626957</v>
      </c>
      <c r="H24">
        <v>60.0625</v>
      </c>
      <c r="I24">
        <v>65.5625</v>
      </c>
      <c r="J24">
        <v>66.75</v>
      </c>
      <c r="K24">
        <v>70</v>
      </c>
      <c r="L24">
        <v>59.0625</v>
      </c>
      <c r="M24">
        <v>57.5625</v>
      </c>
      <c r="N24">
        <v>57.5625</v>
      </c>
      <c r="O24">
        <v>59.375</v>
      </c>
      <c r="P24">
        <v>51.4375</v>
      </c>
      <c r="Q24">
        <v>49.6875</v>
      </c>
      <c r="R24">
        <v>45</v>
      </c>
      <c r="S24">
        <v>52.1875</v>
      </c>
      <c r="T24">
        <v>49.875</v>
      </c>
      <c r="U24">
        <v>47.75</v>
      </c>
      <c r="V24">
        <v>46.9375</v>
      </c>
      <c r="W24">
        <v>47.5</v>
      </c>
      <c r="X24">
        <v>46.9375</v>
      </c>
      <c r="Y24">
        <v>42.75</v>
      </c>
      <c r="Z24">
        <v>42.0625</v>
      </c>
      <c r="AA24">
        <v>41.125</v>
      </c>
      <c r="AB24">
        <v>45.5938</v>
      </c>
      <c r="AC24">
        <v>43.5</v>
      </c>
      <c r="AD24">
        <v>47.5</v>
      </c>
      <c r="AE24">
        <v>51.0625</v>
      </c>
      <c r="AF24">
        <v>51.1875</v>
      </c>
      <c r="AG24">
        <v>53</v>
      </c>
      <c r="AH24">
        <v>51.375</v>
      </c>
      <c r="AI24">
        <v>48.125</v>
      </c>
      <c r="AJ24"/>
    </row>
    <row r="25" spans="1:36" ht="15">
      <c r="A25" s="19" t="s">
        <v>24</v>
      </c>
      <c r="B25" s="10">
        <f>Changes!B25</f>
        <v>0.030203684701751603</v>
      </c>
      <c r="C25" s="11">
        <f>Changes!C25</f>
        <v>0.10443907058294091</v>
      </c>
      <c r="D25" s="12">
        <f>Changes!D25-1</f>
        <v>0.06646549818185177</v>
      </c>
      <c r="E25" s="12">
        <f>Changes!E25-1</f>
        <v>1.2647644460407346</v>
      </c>
      <c r="F25" s="12">
        <f>Changes!F25-1</f>
        <v>3.8094926697530918</v>
      </c>
      <c r="G25" s="13">
        <f>Changes!G25-1</f>
        <v>9.213521225506149</v>
      </c>
      <c r="H25">
        <v>98.6875</v>
      </c>
      <c r="I25">
        <v>102.625</v>
      </c>
      <c r="J25">
        <v>99.1875</v>
      </c>
      <c r="K25">
        <v>89.9375</v>
      </c>
      <c r="L25">
        <v>79.5</v>
      </c>
      <c r="M25">
        <v>80.5</v>
      </c>
      <c r="N25">
        <v>81</v>
      </c>
      <c r="O25">
        <v>71.625</v>
      </c>
      <c r="P25">
        <v>76.625</v>
      </c>
      <c r="Q25">
        <v>71.125</v>
      </c>
      <c r="R25">
        <v>54.5625</v>
      </c>
      <c r="S25">
        <v>72</v>
      </c>
      <c r="T25">
        <v>66.625</v>
      </c>
      <c r="U25">
        <v>69.1875</v>
      </c>
      <c r="V25">
        <v>63.3438</v>
      </c>
      <c r="W25">
        <v>66.0625</v>
      </c>
      <c r="X25">
        <v>59.6875</v>
      </c>
      <c r="Y25">
        <v>57.8125</v>
      </c>
      <c r="Z25">
        <v>58.5938</v>
      </c>
      <c r="AA25">
        <v>58.9375</v>
      </c>
      <c r="AB25">
        <v>54</v>
      </c>
      <c r="AC25">
        <v>50.3438</v>
      </c>
      <c r="AD25">
        <v>54</v>
      </c>
      <c r="AE25">
        <v>43.375</v>
      </c>
      <c r="AF25">
        <v>42.4375</v>
      </c>
      <c r="AG25">
        <v>44</v>
      </c>
      <c r="AH25">
        <v>45</v>
      </c>
      <c r="AI25">
        <v>41.125</v>
      </c>
      <c r="AJ25"/>
    </row>
    <row r="26" spans="1:36" ht="15">
      <c r="A26" s="19" t="s">
        <v>25</v>
      </c>
      <c r="B26" s="10">
        <f>Changes!B26</f>
        <v>0.03633831634123389</v>
      </c>
      <c r="C26" s="11">
        <f>Changes!C26</f>
        <v>0.17602218789275528</v>
      </c>
      <c r="D26" s="12">
        <f>Changes!D26-1</f>
        <v>-0.47745054375529594</v>
      </c>
      <c r="E26" s="12">
        <f>Changes!E26-1</f>
        <v>0.8594456424546144</v>
      </c>
      <c r="F26" s="12">
        <f>Changes!F26-1</f>
        <v>5.616671505298299</v>
      </c>
      <c r="G26" s="13">
        <f>Changes!G26-1</f>
        <v>22.544835519490082</v>
      </c>
      <c r="H26">
        <v>186.8125</v>
      </c>
      <c r="I26">
        <v>184.062</v>
      </c>
      <c r="J26">
        <v>187.688</v>
      </c>
      <c r="K26">
        <v>188.25</v>
      </c>
      <c r="L26">
        <v>134.938</v>
      </c>
      <c r="M26">
        <v>147</v>
      </c>
      <c r="N26">
        <v>145.938</v>
      </c>
      <c r="O26">
        <v>180</v>
      </c>
      <c r="P26">
        <v>191.875</v>
      </c>
      <c r="Q26">
        <v>145.188</v>
      </c>
      <c r="R26">
        <v>118.438</v>
      </c>
      <c r="S26">
        <v>194.75</v>
      </c>
      <c r="T26">
        <v>203.688</v>
      </c>
      <c r="U26">
        <v>231.312</v>
      </c>
      <c r="V26">
        <v>210.188</v>
      </c>
      <c r="W26">
        <v>245.438</v>
      </c>
      <c r="X26">
        <v>201</v>
      </c>
      <c r="Y26">
        <v>185.625</v>
      </c>
      <c r="Z26">
        <v>152.062</v>
      </c>
      <c r="AA26">
        <v>133.375</v>
      </c>
      <c r="AB26">
        <v>123.594</v>
      </c>
      <c r="AC26">
        <v>95.0312</v>
      </c>
      <c r="AD26">
        <v>95.625</v>
      </c>
      <c r="AE26">
        <v>82.2188</v>
      </c>
      <c r="AF26">
        <v>74.875</v>
      </c>
      <c r="AG26">
        <v>80.1562</v>
      </c>
      <c r="AH26">
        <v>72.625</v>
      </c>
      <c r="AI26">
        <v>60.6562</v>
      </c>
      <c r="AJ26"/>
    </row>
    <row r="27" spans="1:35" ht="15">
      <c r="A27" s="19" t="s">
        <v>26</v>
      </c>
      <c r="B27" s="10">
        <f>Changes!B27</f>
        <v>0.026743710572313326</v>
      </c>
      <c r="C27" s="11">
        <f>Changes!C27</f>
        <v>0.11151729740580285</v>
      </c>
      <c r="D27" s="12">
        <f>Changes!D27-1</f>
        <v>-0.19559498434703104</v>
      </c>
      <c r="E27" s="12">
        <f>Changes!E27-1</f>
        <v>0.7977039763271052</v>
      </c>
      <c r="F27" s="12">
        <f>Changes!F27-1</f>
        <v>3.0175527546642016</v>
      </c>
      <c r="G27" s="13">
        <f>Changes!G27-1</f>
        <v>7.978525023617676</v>
      </c>
      <c r="H27">
        <v>28.625</v>
      </c>
      <c r="I27">
        <v>30</v>
      </c>
      <c r="J27">
        <v>30.7188</v>
      </c>
      <c r="K27">
        <v>31.5</v>
      </c>
      <c r="L27">
        <v>29.0625</v>
      </c>
      <c r="M27">
        <v>29.5312</v>
      </c>
      <c r="N27">
        <v>30.9688</v>
      </c>
      <c r="O27">
        <v>30.7812</v>
      </c>
      <c r="P27">
        <v>30.5625</v>
      </c>
      <c r="Q27">
        <v>28.7188</v>
      </c>
      <c r="R27">
        <v>23.4062</v>
      </c>
      <c r="S27">
        <v>24.75</v>
      </c>
      <c r="T27">
        <v>23.7109</v>
      </c>
      <c r="U27">
        <v>19.2188</v>
      </c>
      <c r="V27">
        <v>20.1875</v>
      </c>
      <c r="W27">
        <v>20.0312</v>
      </c>
      <c r="X27">
        <v>20.75</v>
      </c>
      <c r="Y27">
        <v>20.75</v>
      </c>
      <c r="Z27">
        <v>21.2188</v>
      </c>
      <c r="AA27">
        <v>22</v>
      </c>
      <c r="AB27">
        <v>19.9688</v>
      </c>
      <c r="AC27">
        <v>20</v>
      </c>
      <c r="AD27">
        <v>12.7812</v>
      </c>
      <c r="AE27">
        <v>12.8438</v>
      </c>
      <c r="AF27">
        <v>13.2188</v>
      </c>
      <c r="AG27">
        <v>14.2812</v>
      </c>
      <c r="AH27">
        <v>14.2812</v>
      </c>
      <c r="AI27">
        <v>13.75</v>
      </c>
    </row>
    <row r="28" spans="1:35" ht="15">
      <c r="A28" s="19" t="s">
        <v>27</v>
      </c>
      <c r="B28" s="10">
        <f>Changes!B28</f>
        <v>0.07321135436866189</v>
      </c>
      <c r="C28" s="11">
        <f>Changes!C28</f>
        <v>0.23177939739015252</v>
      </c>
      <c r="D28" s="12">
        <f>Changes!D28-1</f>
        <v>0.5907735695129099</v>
      </c>
      <c r="E28" s="12">
        <f>Changes!E28-1</f>
        <v>7.4621681509177105</v>
      </c>
      <c r="F28" s="12">
        <f>Changes!F28-1</f>
        <v>44.014759602985066</v>
      </c>
      <c r="G28" s="13">
        <f>Changes!G28-1</f>
        <v>238.45737616839764</v>
      </c>
      <c r="H28">
        <v>114.6875</v>
      </c>
      <c r="I28">
        <v>73.75</v>
      </c>
      <c r="J28">
        <v>58.3906</v>
      </c>
      <c r="K28">
        <v>54.3438</v>
      </c>
      <c r="L28">
        <v>40.75</v>
      </c>
      <c r="M28">
        <v>43.4375</v>
      </c>
      <c r="N28">
        <v>47.2344</v>
      </c>
      <c r="O28">
        <v>51.9062</v>
      </c>
      <c r="P28">
        <v>57.5</v>
      </c>
      <c r="Q28">
        <v>41.875</v>
      </c>
      <c r="R28">
        <v>39.0625</v>
      </c>
      <c r="S28">
        <v>61.6406</v>
      </c>
      <c r="T28">
        <v>73.625</v>
      </c>
      <c r="U28">
        <v>83.2344</v>
      </c>
      <c r="V28">
        <v>98.4062</v>
      </c>
      <c r="W28">
        <v>105.25</v>
      </c>
      <c r="X28">
        <v>71.6094</v>
      </c>
      <c r="Y28">
        <v>51</v>
      </c>
      <c r="Z28">
        <v>34.25</v>
      </c>
      <c r="AA28">
        <v>22.0625</v>
      </c>
      <c r="AB28">
        <v>19.2969</v>
      </c>
      <c r="AC28">
        <v>18.6406</v>
      </c>
      <c r="AD28">
        <v>18.8438</v>
      </c>
      <c r="AE28">
        <v>22.4062</v>
      </c>
      <c r="AF28">
        <v>21.2812</v>
      </c>
      <c r="AG28">
        <v>16.8594</v>
      </c>
      <c r="AH28">
        <v>17.0938</v>
      </c>
      <c r="AI28">
        <v>17.3125</v>
      </c>
    </row>
    <row r="29" spans="1:35" ht="15">
      <c r="A29" s="19" t="s">
        <v>28</v>
      </c>
      <c r="B29" s="10">
        <f>Changes!B29</f>
        <v>0.023984049122204344</v>
      </c>
      <c r="C29" s="11">
        <f>Changes!C29</f>
        <v>0.06284428533330029</v>
      </c>
      <c r="D29" s="12">
        <f>Changes!D29-1</f>
        <v>0.40609643861133904</v>
      </c>
      <c r="E29" s="12">
        <f>Changes!E29-1</f>
        <v>1.2122143187108256</v>
      </c>
      <c r="F29" s="12">
        <f>Changes!F29-1</f>
        <v>2.4804811800408317</v>
      </c>
      <c r="G29" s="13">
        <f>Changes!G29-1</f>
        <v>4.475847951150476</v>
      </c>
      <c r="H29">
        <v>36.4375</v>
      </c>
      <c r="I29">
        <v>36.375</v>
      </c>
      <c r="J29">
        <v>33.6875</v>
      </c>
      <c r="K29">
        <v>32.9375</v>
      </c>
      <c r="L29">
        <v>31.5625</v>
      </c>
      <c r="M29">
        <v>32.375</v>
      </c>
      <c r="N29">
        <v>31.8438</v>
      </c>
      <c r="O29">
        <v>33.6562</v>
      </c>
      <c r="P29">
        <v>33.6875</v>
      </c>
      <c r="Q29">
        <v>33.6875</v>
      </c>
      <c r="R29">
        <v>32.375</v>
      </c>
      <c r="S29">
        <v>33.4375</v>
      </c>
      <c r="T29">
        <v>31.375</v>
      </c>
      <c r="U29">
        <v>32.625</v>
      </c>
      <c r="V29">
        <v>33.5</v>
      </c>
      <c r="W29">
        <v>33.25</v>
      </c>
      <c r="X29">
        <v>28.0625</v>
      </c>
      <c r="Y29">
        <v>27.6875</v>
      </c>
      <c r="Z29">
        <v>29.25</v>
      </c>
      <c r="AA29">
        <v>25.875</v>
      </c>
      <c r="AB29">
        <v>21.4375</v>
      </c>
      <c r="AC29">
        <v>19.7188</v>
      </c>
      <c r="AD29">
        <v>20.375</v>
      </c>
      <c r="AE29">
        <v>20.0938</v>
      </c>
      <c r="AF29">
        <v>19.8125</v>
      </c>
      <c r="AG29">
        <v>19.125</v>
      </c>
      <c r="AH29">
        <v>19.5312</v>
      </c>
      <c r="AI29">
        <v>19.8438</v>
      </c>
    </row>
    <row r="30" spans="1:35" ht="15">
      <c r="A30" s="19" t="s">
        <v>29</v>
      </c>
      <c r="B30" s="10">
        <f>Changes!B30</f>
        <v>0.03512522416073082</v>
      </c>
      <c r="C30" s="11">
        <f>Changes!C30</f>
        <v>0.12404264451130889</v>
      </c>
      <c r="D30" s="12">
        <f>Changes!D30-1</f>
        <v>0.03825684448901234</v>
      </c>
      <c r="E30" s="12">
        <f>Changes!E30-1</f>
        <v>1.5396529201888658</v>
      </c>
      <c r="F30" s="12">
        <f>Changes!F30-1</f>
        <v>5.2121786042240625</v>
      </c>
      <c r="G30" s="13">
        <f>Changes!G30-1</f>
        <v>14.195447655071437</v>
      </c>
      <c r="H30">
        <v>267.3125</v>
      </c>
      <c r="I30">
        <v>299.875</v>
      </c>
      <c r="J30">
        <v>250</v>
      </c>
      <c r="K30">
        <v>260.375</v>
      </c>
      <c r="L30">
        <v>197.75</v>
      </c>
      <c r="M30">
        <v>196</v>
      </c>
      <c r="N30">
        <v>174</v>
      </c>
      <c r="O30">
        <v>184.75</v>
      </c>
      <c r="P30">
        <v>195</v>
      </c>
      <c r="Q30">
        <v>166.9375</v>
      </c>
      <c r="R30">
        <v>143</v>
      </c>
      <c r="S30">
        <v>183</v>
      </c>
      <c r="T30">
        <v>212.875</v>
      </c>
      <c r="U30">
        <v>218.9375</v>
      </c>
      <c r="V30">
        <v>216.875</v>
      </c>
      <c r="W30">
        <v>213.594</v>
      </c>
      <c r="X30">
        <v>221</v>
      </c>
      <c r="Y30">
        <v>200</v>
      </c>
      <c r="Z30">
        <v>164.906</v>
      </c>
      <c r="AA30">
        <v>154.875</v>
      </c>
      <c r="AB30">
        <v>156.438</v>
      </c>
      <c r="AC30">
        <v>135.125</v>
      </c>
      <c r="AD30">
        <v>133.844</v>
      </c>
      <c r="AE30">
        <v>104</v>
      </c>
      <c r="AF30">
        <v>108.125</v>
      </c>
      <c r="AG30">
        <v>109</v>
      </c>
      <c r="AH30">
        <v>107.25</v>
      </c>
      <c r="AI30">
        <v>82.4375</v>
      </c>
    </row>
    <row r="31" spans="1:35" ht="15">
      <c r="A31" s="19" t="s">
        <v>30</v>
      </c>
      <c r="B31" s="10">
        <f>Changes!B31</f>
        <v>0.034024730776730586</v>
      </c>
      <c r="C31" s="11">
        <f>Changes!C31</f>
        <v>0.1274092411441948</v>
      </c>
      <c r="D31" s="12">
        <f>Changes!D31-1</f>
        <v>-0.06596017947161181</v>
      </c>
      <c r="E31" s="12">
        <f>Changes!E31-1</f>
        <v>1.3408752468798184</v>
      </c>
      <c r="F31" s="12">
        <f>Changes!F31-1</f>
        <v>4.866663070483201</v>
      </c>
      <c r="G31" s="13">
        <f>Changes!G31-1</f>
        <v>13.702934566225682</v>
      </c>
      <c r="H31">
        <v>68.25</v>
      </c>
      <c r="I31">
        <v>71.9688</v>
      </c>
      <c r="J31">
        <v>67.3125</v>
      </c>
      <c r="K31">
        <v>65.1875</v>
      </c>
      <c r="L31">
        <v>50.865</v>
      </c>
      <c r="M31">
        <v>55.6141</v>
      </c>
      <c r="N31">
        <v>56.9263</v>
      </c>
      <c r="O31">
        <v>67.7992</v>
      </c>
      <c r="P31">
        <v>65.0497</v>
      </c>
      <c r="Q31">
        <v>60.988</v>
      </c>
      <c r="R31">
        <v>51.7398</v>
      </c>
      <c r="S31">
        <v>69.1739</v>
      </c>
      <c r="T31">
        <v>63.2376</v>
      </c>
      <c r="U31">
        <v>69.9862</v>
      </c>
      <c r="V31">
        <v>64.8935</v>
      </c>
      <c r="W31">
        <v>67.7054</v>
      </c>
      <c r="X31">
        <v>66.9768</v>
      </c>
      <c r="Y31">
        <v>52.0445</v>
      </c>
      <c r="Z31">
        <v>51.7633</v>
      </c>
      <c r="AA31">
        <v>50.7949</v>
      </c>
      <c r="AB31">
        <v>47.9522</v>
      </c>
      <c r="AC31">
        <v>38.5179</v>
      </c>
      <c r="AD31">
        <v>34.3006</v>
      </c>
      <c r="AE31">
        <v>28.7713</v>
      </c>
      <c r="AF31">
        <v>25.4287</v>
      </c>
      <c r="AG31">
        <v>27.9278</v>
      </c>
      <c r="AH31">
        <v>28.1778</v>
      </c>
      <c r="AI31">
        <v>27.3343</v>
      </c>
    </row>
    <row r="32" spans="1:35" ht="15">
      <c r="A32" s="19" t="s">
        <v>31</v>
      </c>
      <c r="B32" s="10">
        <f>Changes!B32</f>
        <v>0.010983122341640134</v>
      </c>
      <c r="C32" s="11">
        <f>Changes!C32</f>
        <v>0.09769049139760326</v>
      </c>
      <c r="D32" s="12">
        <f>Changes!D32-1</f>
        <v>-0.5673343160418869</v>
      </c>
      <c r="E32" s="12">
        <f>Changes!E32-1</f>
        <v>-0.12482708057864111</v>
      </c>
      <c r="F32" s="12">
        <f>Changes!F32-1</f>
        <v>0.7702528009192768</v>
      </c>
      <c r="G32" s="13">
        <f>Changes!G32-1</f>
        <v>2.580772336093908</v>
      </c>
      <c r="H32">
        <v>68.6875</v>
      </c>
      <c r="I32">
        <v>73.4375</v>
      </c>
      <c r="J32">
        <v>78.625</v>
      </c>
      <c r="K32">
        <v>76.75</v>
      </c>
      <c r="L32">
        <v>73.0625</v>
      </c>
      <c r="M32">
        <v>68.875</v>
      </c>
      <c r="N32">
        <v>70.125</v>
      </c>
      <c r="O32">
        <v>67</v>
      </c>
      <c r="P32">
        <v>69.375</v>
      </c>
      <c r="Q32">
        <v>64.75</v>
      </c>
      <c r="R32">
        <v>48</v>
      </c>
      <c r="S32">
        <v>56.625</v>
      </c>
      <c r="T32">
        <v>51</v>
      </c>
      <c r="U32">
        <v>49.25</v>
      </c>
      <c r="V32">
        <v>51.125</v>
      </c>
      <c r="W32">
        <v>48.125</v>
      </c>
      <c r="X32">
        <v>46.8125</v>
      </c>
      <c r="Y32">
        <v>38.75</v>
      </c>
      <c r="Z32">
        <v>39.75</v>
      </c>
      <c r="AA32">
        <v>38</v>
      </c>
      <c r="AB32">
        <v>39.25</v>
      </c>
      <c r="AC32">
        <v>37.5</v>
      </c>
      <c r="AD32">
        <v>43</v>
      </c>
      <c r="AE32">
        <v>44.0625</v>
      </c>
      <c r="AF32">
        <v>50.6875</v>
      </c>
      <c r="AG32">
        <v>52.875</v>
      </c>
      <c r="AH32">
        <v>51.625</v>
      </c>
      <c r="AI32">
        <v>47.25</v>
      </c>
    </row>
    <row r="33" spans="1:35" ht="15">
      <c r="A33" s="19" t="s">
        <v>52</v>
      </c>
      <c r="B33" s="10">
        <f>Changes!B33</f>
        <v>0.019389207018688737</v>
      </c>
      <c r="C33" s="11">
        <f>Changes!C33</f>
        <v>0.06504709585470889</v>
      </c>
      <c r="D33" s="12">
        <f>Changes!D33-1</f>
        <v>0.07263282174942787</v>
      </c>
      <c r="E33" s="12">
        <f>Changes!E33-1</f>
        <v>0.7145960030336398</v>
      </c>
      <c r="F33" s="12">
        <f>Changes!F33-1</f>
        <v>1.7407696221938784</v>
      </c>
      <c r="G33" s="13">
        <f>Changes!G33-1</f>
        <v>3.3811009174464957</v>
      </c>
      <c r="H33">
        <v>40.25</v>
      </c>
      <c r="I33">
        <v>40.625</v>
      </c>
      <c r="J33">
        <v>41.5</v>
      </c>
      <c r="K33">
        <v>40.5</v>
      </c>
      <c r="L33">
        <v>37.5312</v>
      </c>
      <c r="M33">
        <v>39.6875</v>
      </c>
      <c r="N33">
        <v>39.625</v>
      </c>
      <c r="O33">
        <v>41.8125</v>
      </c>
      <c r="P33">
        <v>41.9375</v>
      </c>
      <c r="Q33">
        <v>38.6875</v>
      </c>
      <c r="R33">
        <v>34.1875</v>
      </c>
      <c r="S33">
        <v>34.25</v>
      </c>
      <c r="T33">
        <v>32.875</v>
      </c>
      <c r="U33">
        <v>31.375</v>
      </c>
      <c r="V33">
        <v>27.8125</v>
      </c>
      <c r="W33">
        <v>23.625</v>
      </c>
      <c r="X33">
        <v>22.8125</v>
      </c>
      <c r="Y33">
        <v>21.0625</v>
      </c>
      <c r="Z33">
        <v>21.5625</v>
      </c>
      <c r="AA33">
        <v>22.1875</v>
      </c>
      <c r="AB33">
        <v>22.875</v>
      </c>
      <c r="AC33">
        <v>22.6875</v>
      </c>
      <c r="AD33">
        <v>24</v>
      </c>
      <c r="AE33">
        <v>23.875</v>
      </c>
      <c r="AF33">
        <v>24.5625</v>
      </c>
      <c r="AG33">
        <v>27.125</v>
      </c>
      <c r="AH33">
        <v>24.3125</v>
      </c>
      <c r="AI33">
        <v>21.5</v>
      </c>
    </row>
    <row r="34" spans="1:35" ht="15">
      <c r="A34" s="19" t="s">
        <v>53</v>
      </c>
      <c r="B34" s="10">
        <f>Changes!B34</f>
        <v>0.02965159358071044</v>
      </c>
      <c r="C34" s="11">
        <f>Changes!C34</f>
        <v>0.10676066964802597</v>
      </c>
      <c r="D34" s="12">
        <f>Changes!D34-1</f>
        <v>0.0021609231579722277</v>
      </c>
      <c r="E34" s="12">
        <f>Changes!E34-1</f>
        <v>1.1641349685068172</v>
      </c>
      <c r="F34" s="12">
        <f>Changes!F34-1</f>
        <v>3.673381343941843</v>
      </c>
      <c r="G34" s="13">
        <f>Changes!G34-1</f>
        <v>9.092019908061875</v>
      </c>
      <c r="H34">
        <v>111.0625</v>
      </c>
      <c r="I34">
        <v>112.1875</v>
      </c>
      <c r="J34">
        <v>92.9375</v>
      </c>
      <c r="K34">
        <v>95.25</v>
      </c>
      <c r="L34">
        <v>69.625</v>
      </c>
      <c r="M34">
        <v>69.5</v>
      </c>
      <c r="N34">
        <v>74.25</v>
      </c>
      <c r="O34">
        <v>79.4375</v>
      </c>
      <c r="P34">
        <v>71.125</v>
      </c>
      <c r="Q34">
        <v>68.9375</v>
      </c>
      <c r="R34">
        <v>65</v>
      </c>
      <c r="S34">
        <v>69.125</v>
      </c>
      <c r="T34">
        <v>69</v>
      </c>
      <c r="U34">
        <v>78.375</v>
      </c>
      <c r="V34">
        <v>71.9062</v>
      </c>
      <c r="W34">
        <v>77.125</v>
      </c>
      <c r="X34">
        <v>83.5625</v>
      </c>
      <c r="Y34">
        <v>76.125</v>
      </c>
      <c r="Z34">
        <v>73.9375</v>
      </c>
      <c r="AA34">
        <v>70.5625</v>
      </c>
      <c r="AB34">
        <v>62.875</v>
      </c>
      <c r="AC34">
        <v>60.5938</v>
      </c>
      <c r="AD34">
        <v>66.625</v>
      </c>
      <c r="AE34">
        <v>67.125</v>
      </c>
      <c r="AF34">
        <v>51.9688</v>
      </c>
      <c r="AG34">
        <v>55.0625</v>
      </c>
      <c r="AH34">
        <v>51.375</v>
      </c>
      <c r="AI34">
        <v>48.875</v>
      </c>
    </row>
    <row r="35" spans="1:35" ht="15">
      <c r="A35" s="19" t="s">
        <v>32</v>
      </c>
      <c r="B35" s="10">
        <f>Changes!B35</f>
        <v>0.0234240073133148</v>
      </c>
      <c r="C35" s="11">
        <f>Changes!C35</f>
        <v>0.05186856890399455</v>
      </c>
      <c r="D35" s="12">
        <f>Changes!D35-1</f>
        <v>0.599976979323174</v>
      </c>
      <c r="E35" s="12">
        <f>Changes!E35-1</f>
        <v>1.325694748021157</v>
      </c>
      <c r="F35" s="12">
        <f>Changes!F35-1</f>
        <v>2.38058367768595</v>
      </c>
      <c r="G35" s="13">
        <f>Changes!G35-1</f>
        <v>3.9139492667989204</v>
      </c>
      <c r="H35">
        <v>50.5625</v>
      </c>
      <c r="I35">
        <v>49.5</v>
      </c>
      <c r="J35">
        <v>46.625</v>
      </c>
      <c r="K35">
        <v>49.0625</v>
      </c>
      <c r="L35">
        <v>48.4062</v>
      </c>
      <c r="M35">
        <v>47.9375</v>
      </c>
      <c r="N35">
        <v>44.75</v>
      </c>
      <c r="O35">
        <v>38.375</v>
      </c>
      <c r="P35">
        <v>35.9375</v>
      </c>
      <c r="Q35">
        <v>37</v>
      </c>
      <c r="R35">
        <v>35.75</v>
      </c>
      <c r="S35">
        <v>35.125</v>
      </c>
      <c r="T35">
        <v>35.75</v>
      </c>
      <c r="U35">
        <v>34.5625</v>
      </c>
      <c r="V35">
        <v>31.4375</v>
      </c>
      <c r="W35">
        <v>29.6875</v>
      </c>
      <c r="X35">
        <v>30.75</v>
      </c>
      <c r="Y35">
        <v>30.75</v>
      </c>
      <c r="Z35">
        <v>32.375</v>
      </c>
      <c r="AA35">
        <v>34</v>
      </c>
      <c r="AB35">
        <v>30.875</v>
      </c>
      <c r="AC35">
        <v>30.75</v>
      </c>
      <c r="AD35">
        <v>31.125</v>
      </c>
      <c r="AE35">
        <v>31.875</v>
      </c>
      <c r="AF35">
        <v>31.5625</v>
      </c>
      <c r="AG35">
        <v>29.5</v>
      </c>
      <c r="AH35">
        <v>27.5</v>
      </c>
      <c r="AI35">
        <v>26.375</v>
      </c>
    </row>
    <row r="36" spans="1:35" ht="15">
      <c r="A36" s="19" t="s">
        <v>84</v>
      </c>
      <c r="B36" s="10">
        <f>Changes!B36</f>
        <v>0.01731150508741134</v>
      </c>
      <c r="C36" s="11">
        <f>Changes!C36</f>
        <v>0.06403305490935868</v>
      </c>
      <c r="D36" s="12">
        <f>Changes!D36-1</f>
        <v>-0.023030247174729124</v>
      </c>
      <c r="E36" s="12">
        <f>Changes!E36-1</f>
        <v>0.5503013617137693</v>
      </c>
      <c r="F36" s="12">
        <f>Changes!F36-1</f>
        <v>1.4600908115948772</v>
      </c>
      <c r="G36" s="13">
        <f>Changes!G36-1</f>
        <v>2.9037873221006216</v>
      </c>
      <c r="H36">
        <v>79.875</v>
      </c>
      <c r="I36">
        <v>80.75</v>
      </c>
      <c r="J36">
        <v>76.9375</v>
      </c>
      <c r="K36">
        <v>74.875</v>
      </c>
      <c r="L36">
        <v>75.875</v>
      </c>
      <c r="M36">
        <v>76.375</v>
      </c>
      <c r="N36">
        <v>71.375</v>
      </c>
      <c r="O36">
        <v>63.0625</v>
      </c>
      <c r="P36">
        <v>66.6875</v>
      </c>
      <c r="Q36">
        <v>67.125</v>
      </c>
      <c r="R36">
        <v>63.9375</v>
      </c>
      <c r="S36">
        <v>61.75</v>
      </c>
      <c r="T36">
        <v>59.625</v>
      </c>
      <c r="U36">
        <v>57.4064</v>
      </c>
      <c r="V36">
        <v>51.597</v>
      </c>
      <c r="W36">
        <v>50.8474</v>
      </c>
      <c r="X36">
        <v>54.408</v>
      </c>
      <c r="Y36">
        <v>51.2222</v>
      </c>
      <c r="Z36">
        <v>57.8436</v>
      </c>
      <c r="AA36">
        <v>55.9697</v>
      </c>
      <c r="AB36">
        <v>56.7193</v>
      </c>
      <c r="AC36">
        <v>52.5965</v>
      </c>
      <c r="AD36">
        <v>58.3434</v>
      </c>
      <c r="AE36">
        <v>61.5916</v>
      </c>
      <c r="AF36">
        <v>61.2793</v>
      </c>
      <c r="AG36">
        <v>53.0962</v>
      </c>
      <c r="AH36">
        <v>50.9255</v>
      </c>
      <c r="AI36">
        <v>50.7225</v>
      </c>
    </row>
    <row r="37" spans="1:35" ht="15">
      <c r="A37" s="20" t="s">
        <v>33</v>
      </c>
      <c r="B37" s="10">
        <f>Changes!B37</f>
        <v>0.02820953225411695</v>
      </c>
      <c r="C37" s="11">
        <f>Changes!C37</f>
        <v>0.07582916248564428</v>
      </c>
      <c r="D37" s="12">
        <f>Changes!D37-1</f>
        <v>0.45247927791164955</v>
      </c>
      <c r="E37" s="12">
        <f>Changes!E37-1</f>
        <v>1.509500702826399</v>
      </c>
      <c r="F37" s="12">
        <f>Changes!F37-1</f>
        <v>3.335754646042706</v>
      </c>
      <c r="G37" s="13">
        <f>Changes!G37-1</f>
        <v>6.4910392850291885</v>
      </c>
      <c r="H37">
        <v>20.375</v>
      </c>
      <c r="I37">
        <v>22.9682</v>
      </c>
      <c r="J37">
        <v>22.7185</v>
      </c>
      <c r="K37">
        <v>23.3427</v>
      </c>
      <c r="L37">
        <v>23.7796</v>
      </c>
      <c r="M37">
        <v>23.842</v>
      </c>
      <c r="N37">
        <v>22.4689</v>
      </c>
      <c r="O37">
        <v>21.9696</v>
      </c>
      <c r="P37">
        <v>19.8475</v>
      </c>
      <c r="Q37">
        <v>19.5354</v>
      </c>
      <c r="R37">
        <v>19.8475</v>
      </c>
      <c r="S37">
        <v>19.9099</v>
      </c>
      <c r="T37">
        <v>20.0972</v>
      </c>
      <c r="U37">
        <v>17.7254</v>
      </c>
      <c r="V37">
        <v>16.5785</v>
      </c>
      <c r="W37">
        <v>16.3292</v>
      </c>
      <c r="X37">
        <v>16.0176</v>
      </c>
      <c r="Y37">
        <v>13.4623</v>
      </c>
      <c r="Z37">
        <v>13.9609</v>
      </c>
      <c r="AA37">
        <v>13.0883</v>
      </c>
      <c r="AB37">
        <v>12.652</v>
      </c>
      <c r="AC37">
        <v>13.1506</v>
      </c>
      <c r="AD37">
        <v>14.7711</v>
      </c>
      <c r="AE37">
        <v>13.1506</v>
      </c>
      <c r="AF37">
        <v>12.2781</v>
      </c>
      <c r="AG37">
        <v>12.0288</v>
      </c>
      <c r="AH37">
        <v>9.7851</v>
      </c>
      <c r="AI37">
        <v>10.4707</v>
      </c>
    </row>
    <row r="38" spans="1:35" ht="15">
      <c r="A38" s="20" t="s">
        <v>34</v>
      </c>
      <c r="B38" s="10">
        <f>Changes!B38</f>
        <v>0.03079914787508888</v>
      </c>
      <c r="C38" s="11">
        <f>Changes!C38</f>
        <v>0.12480692122355122</v>
      </c>
      <c r="D38" s="12">
        <f>Changes!D38-1</f>
        <v>-0.17998719788686113</v>
      </c>
      <c r="E38" s="12">
        <f>Changes!E38-1</f>
        <v>1.016896979361805</v>
      </c>
      <c r="F38" s="12">
        <f>Changes!F38-1</f>
        <v>3.9607438016528933</v>
      </c>
      <c r="G38" s="13">
        <f>Changes!G38-1</f>
        <v>11.201406079463947</v>
      </c>
      <c r="H38">
        <v>42.875</v>
      </c>
      <c r="I38">
        <v>46.5</v>
      </c>
      <c r="J38">
        <v>47.9167</v>
      </c>
      <c r="K38">
        <v>51.1667</v>
      </c>
      <c r="L38">
        <v>46.6667</v>
      </c>
      <c r="M38">
        <v>58</v>
      </c>
      <c r="N38">
        <v>56.7917</v>
      </c>
      <c r="O38">
        <v>54.1667</v>
      </c>
      <c r="P38">
        <v>56</v>
      </c>
      <c r="Q38">
        <v>43.25</v>
      </c>
      <c r="R38">
        <v>36.25</v>
      </c>
      <c r="S38">
        <v>44</v>
      </c>
      <c r="T38">
        <v>37.0833</v>
      </c>
      <c r="U38">
        <v>37.5</v>
      </c>
      <c r="V38">
        <v>35.25</v>
      </c>
      <c r="W38">
        <v>37.625</v>
      </c>
      <c r="X38">
        <v>34.25</v>
      </c>
      <c r="Y38">
        <v>27.25</v>
      </c>
      <c r="Z38">
        <v>29.4167</v>
      </c>
      <c r="AA38">
        <v>28.25</v>
      </c>
      <c r="AB38">
        <v>29.0833</v>
      </c>
      <c r="AC38">
        <v>24.4167</v>
      </c>
      <c r="AD38">
        <v>24.3333</v>
      </c>
      <c r="AE38">
        <v>24.6667</v>
      </c>
      <c r="AF38">
        <v>19.5</v>
      </c>
      <c r="AG38">
        <v>21.0833</v>
      </c>
      <c r="AH38">
        <v>19.25</v>
      </c>
      <c r="AI38">
        <v>20</v>
      </c>
    </row>
    <row r="39" spans="1:35" ht="15">
      <c r="A39" s="19" t="s">
        <v>35</v>
      </c>
      <c r="B39" s="10">
        <f>Changes!B39</f>
        <v>0.03338364475217277</v>
      </c>
      <c r="C39" s="11">
        <f>Changes!C39</f>
        <v>0.1154854952660223</v>
      </c>
      <c r="D39" s="12">
        <f>Changes!D39-1</f>
        <v>0.07293086288063755</v>
      </c>
      <c r="E39" s="12">
        <f>Changes!E39-1</f>
        <v>1.467416810329508</v>
      </c>
      <c r="F39" s="12">
        <f>Changes!F39-1</f>
        <v>4.674313160822873</v>
      </c>
      <c r="G39" s="13">
        <f>Changes!G39-1</f>
        <v>12.049205838387653</v>
      </c>
      <c r="H39">
        <v>113</v>
      </c>
      <c r="I39">
        <v>120</v>
      </c>
      <c r="J39">
        <v>105</v>
      </c>
      <c r="K39">
        <v>109.75</v>
      </c>
      <c r="L39">
        <v>87.9375</v>
      </c>
      <c r="M39">
        <v>92.9375</v>
      </c>
      <c r="N39">
        <v>91.3125</v>
      </c>
      <c r="O39">
        <v>91.6875</v>
      </c>
      <c r="P39">
        <v>94.75</v>
      </c>
      <c r="Q39">
        <v>82.8125</v>
      </c>
      <c r="R39">
        <v>84.375</v>
      </c>
      <c r="S39">
        <v>97.375</v>
      </c>
      <c r="T39">
        <v>95.25</v>
      </c>
      <c r="U39">
        <v>89.9375</v>
      </c>
      <c r="V39">
        <v>87.9375</v>
      </c>
      <c r="W39">
        <v>101.3125</v>
      </c>
      <c r="X39">
        <v>94.125</v>
      </c>
      <c r="Y39">
        <v>100</v>
      </c>
      <c r="Z39">
        <v>95.5625</v>
      </c>
      <c r="AA39">
        <v>82.8125</v>
      </c>
      <c r="AB39">
        <v>85.75</v>
      </c>
      <c r="AC39">
        <v>66.75</v>
      </c>
      <c r="AD39">
        <v>48</v>
      </c>
      <c r="AE39">
        <v>48.5</v>
      </c>
      <c r="AF39">
        <v>52.0625</v>
      </c>
      <c r="AG39">
        <v>53</v>
      </c>
      <c r="AH39">
        <v>47.4375</v>
      </c>
      <c r="AI39">
        <v>44.25</v>
      </c>
    </row>
    <row r="40" spans="1:35" ht="15">
      <c r="A40" s="20" t="s">
        <v>36</v>
      </c>
      <c r="B40" s="10">
        <f>Changes!B40</f>
        <v>0.026981362701171616</v>
      </c>
      <c r="C40" s="11">
        <f>Changes!C40</f>
        <v>0.12970181024995042</v>
      </c>
      <c r="D40" s="12">
        <f>Changes!D40-1</f>
        <v>-0.37346788754354154</v>
      </c>
      <c r="E40" s="12">
        <f>Changes!E40-1</f>
        <v>0.5963787864036352</v>
      </c>
      <c r="F40" s="12">
        <f>Changes!F40-1</f>
        <v>3.0675093566838507</v>
      </c>
      <c r="G40" s="13">
        <f>Changes!G40-1</f>
        <v>9.363851303726523</v>
      </c>
      <c r="H40">
        <v>90</v>
      </c>
      <c r="I40">
        <v>86</v>
      </c>
      <c r="J40">
        <v>89.0625</v>
      </c>
      <c r="K40">
        <v>88.6875</v>
      </c>
      <c r="L40">
        <v>66.875</v>
      </c>
      <c r="M40">
        <v>61.25</v>
      </c>
      <c r="N40">
        <v>59.75</v>
      </c>
      <c r="O40">
        <v>68.875</v>
      </c>
      <c r="P40">
        <v>73.25</v>
      </c>
      <c r="Q40">
        <v>67.5625</v>
      </c>
      <c r="R40">
        <v>58.125</v>
      </c>
      <c r="S40">
        <v>81.9375</v>
      </c>
      <c r="T40">
        <v>82.8125</v>
      </c>
      <c r="U40">
        <v>82.625</v>
      </c>
      <c r="V40">
        <v>75.5</v>
      </c>
      <c r="W40">
        <v>83.3125</v>
      </c>
      <c r="X40">
        <v>83.125</v>
      </c>
      <c r="Y40">
        <v>69.1875</v>
      </c>
      <c r="Z40">
        <v>66.1875</v>
      </c>
      <c r="AA40">
        <v>56.9375</v>
      </c>
      <c r="AB40">
        <v>58.0625</v>
      </c>
      <c r="AC40">
        <v>43.1875</v>
      </c>
      <c r="AD40">
        <v>47.4375</v>
      </c>
      <c r="AE40">
        <v>48.1875</v>
      </c>
      <c r="AF40">
        <v>45.4375</v>
      </c>
      <c r="AG40">
        <v>45.4688</v>
      </c>
      <c r="AH40">
        <v>44.625</v>
      </c>
      <c r="AI40">
        <v>40.875</v>
      </c>
    </row>
    <row r="41" spans="1:35" ht="15.75">
      <c r="A41" s="16" t="s">
        <v>91</v>
      </c>
      <c r="B41" s="10">
        <f>Changes!B41</f>
        <v>0.036221446203601494</v>
      </c>
      <c r="C41" s="11">
        <f>Changes!C41</f>
        <v>0.059386178287759044</v>
      </c>
      <c r="D41" s="12">
        <f>Changes!D41-1</f>
        <v>1.792774536195545</v>
      </c>
      <c r="E41" s="12">
        <f>Changes!E41-1</f>
        <v>3.285663492756904</v>
      </c>
      <c r="F41" s="12">
        <f>Changes!F41-1</f>
        <v>5.576582296603728</v>
      </c>
      <c r="G41" s="13">
        <f>Changes!G41-1</f>
        <v>9.092121039624265</v>
      </c>
      <c r="H41">
        <v>52.813</v>
      </c>
      <c r="I41">
        <v>45.5</v>
      </c>
      <c r="J41">
        <v>44.406</v>
      </c>
      <c r="K41">
        <v>41.75</v>
      </c>
      <c r="L41">
        <v>44.344</v>
      </c>
      <c r="M41">
        <v>41.25</v>
      </c>
      <c r="N41">
        <v>39.219</v>
      </c>
      <c r="O41">
        <v>39.125</v>
      </c>
      <c r="P41">
        <v>39.594</v>
      </c>
      <c r="Q41">
        <v>36.375</v>
      </c>
      <c r="R41">
        <v>36.688</v>
      </c>
      <c r="S41">
        <v>32.688</v>
      </c>
      <c r="T41">
        <v>34.5</v>
      </c>
      <c r="U41">
        <v>32.406</v>
      </c>
      <c r="V41">
        <v>30.219</v>
      </c>
      <c r="W41">
        <v>29.063</v>
      </c>
      <c r="X41">
        <v>29.438</v>
      </c>
      <c r="Y41">
        <v>27.969</v>
      </c>
      <c r="Z41">
        <v>27.813</v>
      </c>
      <c r="AA41">
        <v>27.969</v>
      </c>
      <c r="AB41">
        <v>26.188</v>
      </c>
      <c r="AC41">
        <v>27.438</v>
      </c>
      <c r="AD41">
        <v>27</v>
      </c>
      <c r="AE41">
        <v>23.813</v>
      </c>
      <c r="AF41">
        <v>21.469</v>
      </c>
      <c r="AG41">
        <v>22.813</v>
      </c>
      <c r="AH41">
        <v>20.594</v>
      </c>
      <c r="AI41">
        <v>20.469</v>
      </c>
    </row>
    <row r="42" spans="1:35" ht="15.75">
      <c r="A42" s="17" t="s">
        <v>92</v>
      </c>
      <c r="B42" s="10">
        <f>Changes!B42</f>
        <v>0.01165577318000365</v>
      </c>
      <c r="C42" s="11">
        <f>Changes!C42</f>
        <v>0.06239838922681627</v>
      </c>
      <c r="D42" s="12">
        <f>Changes!D42-1</f>
        <v>-0.25459095836050016</v>
      </c>
      <c r="E42" s="12">
        <f>Changes!E42-1</f>
        <v>0.1689887065126805</v>
      </c>
      <c r="F42" s="12">
        <f>Changes!F42-1</f>
        <v>0.8332680711097189</v>
      </c>
      <c r="G42" s="13">
        <f>Changes!G42-1</f>
        <v>1.875025055268908</v>
      </c>
      <c r="H42">
        <v>19.125</v>
      </c>
      <c r="I42">
        <v>17.938</v>
      </c>
      <c r="J42">
        <v>17.875</v>
      </c>
      <c r="K42">
        <v>17.125</v>
      </c>
      <c r="L42">
        <v>16.375</v>
      </c>
      <c r="M42">
        <v>15.688</v>
      </c>
      <c r="N42">
        <v>16.125</v>
      </c>
      <c r="O42">
        <v>15</v>
      </c>
      <c r="P42">
        <v>16.563</v>
      </c>
      <c r="Q42">
        <v>15.875</v>
      </c>
      <c r="R42">
        <v>14.5</v>
      </c>
      <c r="S42">
        <v>13.75</v>
      </c>
      <c r="T42">
        <v>12.438</v>
      </c>
      <c r="U42">
        <v>13.188</v>
      </c>
      <c r="V42">
        <v>11.938</v>
      </c>
      <c r="W42">
        <v>12.563</v>
      </c>
      <c r="X42">
        <v>12.625</v>
      </c>
      <c r="Y42">
        <v>13.063</v>
      </c>
      <c r="Z42">
        <v>13.938</v>
      </c>
      <c r="AA42">
        <v>13.875</v>
      </c>
      <c r="AB42">
        <v>14.438</v>
      </c>
      <c r="AC42">
        <v>14.25</v>
      </c>
      <c r="AD42">
        <v>15.125</v>
      </c>
      <c r="AE42">
        <v>14.313</v>
      </c>
      <c r="AF42">
        <v>15.625</v>
      </c>
      <c r="AG42">
        <v>15.938</v>
      </c>
      <c r="AH42">
        <v>14.125</v>
      </c>
      <c r="AI42">
        <v>12.625</v>
      </c>
    </row>
    <row r="43" spans="1:35" ht="15.75">
      <c r="A43" s="16" t="s">
        <v>94</v>
      </c>
      <c r="B43" s="10">
        <f>Changes!B43</f>
        <v>0.01300171149744606</v>
      </c>
      <c r="C43" s="11">
        <f>Changes!C43</f>
        <v>0.03811595007411846</v>
      </c>
      <c r="D43" s="12">
        <f>Changes!D43-1</f>
        <v>0.13470527572201774</v>
      </c>
      <c r="E43" s="12">
        <f>Changes!E43-1</f>
        <v>0.49366222439027707</v>
      </c>
      <c r="F43" s="12">
        <f>Changes!F43-1</f>
        <v>0.9661729687040532</v>
      </c>
      <c r="G43" s="13">
        <f>Changes!G43-1</f>
        <v>1.5881595448666914</v>
      </c>
      <c r="H43">
        <v>24.188</v>
      </c>
      <c r="I43">
        <v>23.75</v>
      </c>
      <c r="J43">
        <v>22.5</v>
      </c>
      <c r="K43">
        <v>22.75</v>
      </c>
      <c r="L43">
        <v>21.188</v>
      </c>
      <c r="M43">
        <v>20.844</v>
      </c>
      <c r="N43">
        <v>20.656</v>
      </c>
      <c r="O43">
        <v>19.938</v>
      </c>
      <c r="P43">
        <v>19.438</v>
      </c>
      <c r="Q43">
        <v>19.031</v>
      </c>
      <c r="R43">
        <v>18.594</v>
      </c>
      <c r="S43">
        <v>18.531</v>
      </c>
      <c r="T43">
        <v>18.531</v>
      </c>
      <c r="U43">
        <v>16.688</v>
      </c>
      <c r="V43">
        <v>17.281</v>
      </c>
      <c r="W43">
        <v>18.531</v>
      </c>
      <c r="X43">
        <v>18.719</v>
      </c>
      <c r="Y43">
        <v>18.938</v>
      </c>
      <c r="Z43">
        <v>17.781</v>
      </c>
      <c r="AA43">
        <v>17.125</v>
      </c>
      <c r="AB43">
        <v>16.5</v>
      </c>
      <c r="AC43">
        <v>16.75</v>
      </c>
      <c r="AD43">
        <v>16.344</v>
      </c>
      <c r="AE43">
        <v>16.563</v>
      </c>
      <c r="AF43">
        <v>16.5</v>
      </c>
      <c r="AG43">
        <v>17.531</v>
      </c>
      <c r="AH43">
        <v>17.25</v>
      </c>
      <c r="AI43">
        <v>17.5</v>
      </c>
    </row>
    <row r="44" spans="1:35" ht="15.75">
      <c r="A44" s="16" t="s">
        <v>93</v>
      </c>
      <c r="B44" s="10">
        <f>Changes!B44</f>
        <v>0.023204370892351618</v>
      </c>
      <c r="C44" s="11">
        <f>Changes!C44</f>
        <v>0.06797421261151085</v>
      </c>
      <c r="D44" s="12">
        <f>Changes!D44-1</f>
        <v>0.25393831508926823</v>
      </c>
      <c r="E44" s="12">
        <f>Changes!E44-1</f>
        <v>1.0471698297733396</v>
      </c>
      <c r="F44" s="12">
        <f>Changes!F44-1</f>
        <v>2.342193361111111</v>
      </c>
      <c r="G44" s="13">
        <f>Changes!G44-1</f>
        <v>4.4564385917566725</v>
      </c>
      <c r="H44">
        <v>21.938</v>
      </c>
      <c r="I44">
        <v>20.75</v>
      </c>
      <c r="J44">
        <v>20</v>
      </c>
      <c r="K44">
        <v>22.625</v>
      </c>
      <c r="L44">
        <v>23.688</v>
      </c>
      <c r="M44">
        <v>23.25</v>
      </c>
      <c r="N44">
        <v>22.5</v>
      </c>
      <c r="O44">
        <v>19.125</v>
      </c>
      <c r="P44">
        <v>16.438</v>
      </c>
      <c r="Q44">
        <v>16.875</v>
      </c>
      <c r="R44">
        <v>16.5</v>
      </c>
      <c r="S44">
        <v>17.375</v>
      </c>
      <c r="T44">
        <v>17.125</v>
      </c>
      <c r="U44">
        <v>17.563</v>
      </c>
      <c r="V44">
        <v>16.5</v>
      </c>
      <c r="W44">
        <v>14.625</v>
      </c>
      <c r="X44">
        <v>15.5</v>
      </c>
      <c r="Y44">
        <v>13.688</v>
      </c>
      <c r="Z44">
        <v>13.875</v>
      </c>
      <c r="AA44">
        <v>14.188</v>
      </c>
      <c r="AB44">
        <v>13.5</v>
      </c>
      <c r="AC44">
        <v>12.938</v>
      </c>
      <c r="AD44">
        <v>12.625</v>
      </c>
      <c r="AE44">
        <v>12.563</v>
      </c>
      <c r="AF44">
        <v>12.875</v>
      </c>
      <c r="AG44">
        <v>11.75</v>
      </c>
      <c r="AH44">
        <v>12</v>
      </c>
      <c r="AI44">
        <v>11.563</v>
      </c>
    </row>
    <row r="45" spans="1:35" ht="15.75">
      <c r="A45" s="16" t="s">
        <v>96</v>
      </c>
      <c r="B45" s="10">
        <f>Changes!B45</f>
        <v>0.027553699360581694</v>
      </c>
      <c r="C45" s="11">
        <f>Changes!C45</f>
        <v>0.06886031875424017</v>
      </c>
      <c r="D45" s="12">
        <f>Changes!D45-1</f>
        <v>0.5522022458169662</v>
      </c>
      <c r="E45" s="12">
        <f>Changes!E45-1</f>
        <v>1.5503575028095211</v>
      </c>
      <c r="F45" s="12">
        <f>Changes!F45-1</f>
        <v>3.1903839590912426</v>
      </c>
      <c r="G45" s="13">
        <f>Changes!G45-1</f>
        <v>5.885041687396973</v>
      </c>
      <c r="H45">
        <v>29.938</v>
      </c>
      <c r="I45">
        <v>29.375</v>
      </c>
      <c r="J45">
        <v>26.75</v>
      </c>
      <c r="K45">
        <v>27.75</v>
      </c>
      <c r="L45">
        <v>29</v>
      </c>
      <c r="M45">
        <v>25.875</v>
      </c>
      <c r="N45">
        <v>28.5</v>
      </c>
      <c r="O45">
        <v>29.875</v>
      </c>
      <c r="P45">
        <v>29.625</v>
      </c>
      <c r="Q45">
        <v>28.5</v>
      </c>
      <c r="R45">
        <v>27.125</v>
      </c>
      <c r="S45">
        <v>22.875</v>
      </c>
      <c r="T45">
        <v>22.5</v>
      </c>
      <c r="U45">
        <v>24.375</v>
      </c>
      <c r="V45">
        <v>24.625</v>
      </c>
      <c r="W45">
        <v>23</v>
      </c>
      <c r="X45">
        <v>22</v>
      </c>
      <c r="Y45">
        <v>20.75</v>
      </c>
      <c r="Z45">
        <v>20.25</v>
      </c>
      <c r="AA45">
        <v>19</v>
      </c>
      <c r="AB45">
        <v>19.5</v>
      </c>
      <c r="AC45">
        <v>17.438</v>
      </c>
      <c r="AD45">
        <v>14.625</v>
      </c>
      <c r="AE45">
        <v>15.125</v>
      </c>
      <c r="AF45">
        <v>15.375</v>
      </c>
      <c r="AG45">
        <v>15</v>
      </c>
      <c r="AH45">
        <v>14.625</v>
      </c>
      <c r="AI45">
        <v>14.75</v>
      </c>
    </row>
    <row r="46" spans="1:35" ht="15.75">
      <c r="A46" s="16" t="s">
        <v>95</v>
      </c>
      <c r="B46" s="10">
        <f>Changes!B46</f>
        <v>0.02241737940831811</v>
      </c>
      <c r="C46" s="11">
        <f>Changes!C46</f>
        <v>0.039517984444519635</v>
      </c>
      <c r="D46" s="12">
        <f>Changes!D46-1</f>
        <v>0.8144225310151372</v>
      </c>
      <c r="E46" s="12">
        <f>Changes!E46-1</f>
        <v>1.4126735532081245</v>
      </c>
      <c r="F46" s="12">
        <f>Changes!F46-1</f>
        <v>2.2081797788815893</v>
      </c>
      <c r="G46" s="13">
        <f>Changes!G46-1</f>
        <v>3.265980152987929</v>
      </c>
      <c r="H46">
        <v>30.281</v>
      </c>
      <c r="I46">
        <v>30.688</v>
      </c>
      <c r="J46">
        <v>31.125</v>
      </c>
      <c r="K46">
        <v>31.063</v>
      </c>
      <c r="L46">
        <v>30.375</v>
      </c>
      <c r="M46">
        <v>28.281</v>
      </c>
      <c r="N46">
        <v>26.875</v>
      </c>
      <c r="O46">
        <v>26.313</v>
      </c>
      <c r="P46">
        <v>26.719</v>
      </c>
      <c r="Q46">
        <v>27.063</v>
      </c>
      <c r="R46">
        <v>27.438</v>
      </c>
      <c r="S46">
        <v>27.875</v>
      </c>
      <c r="T46">
        <v>27.344</v>
      </c>
      <c r="U46">
        <v>25.625</v>
      </c>
      <c r="V46">
        <v>23.813</v>
      </c>
      <c r="W46">
        <v>24.5</v>
      </c>
      <c r="X46">
        <v>23.219</v>
      </c>
      <c r="Y46">
        <v>23.438</v>
      </c>
      <c r="Z46">
        <v>22.688</v>
      </c>
      <c r="AA46">
        <v>23.375</v>
      </c>
      <c r="AB46">
        <v>22.188</v>
      </c>
      <c r="AC46">
        <v>22.813</v>
      </c>
      <c r="AD46">
        <v>22.125</v>
      </c>
      <c r="AE46">
        <v>21.781</v>
      </c>
      <c r="AF46">
        <v>20.031</v>
      </c>
      <c r="AG46">
        <v>18.688</v>
      </c>
      <c r="AH46">
        <v>16.906</v>
      </c>
      <c r="AI46">
        <v>16.625</v>
      </c>
    </row>
    <row r="47" spans="1:36" ht="15.75">
      <c r="A47" s="17" t="s">
        <v>97</v>
      </c>
      <c r="B47" s="10">
        <f>Changes!B47</f>
        <v>0.014605392956528015</v>
      </c>
      <c r="C47" s="11">
        <f>Changes!C47</f>
        <v>0.037775568928101626</v>
      </c>
      <c r="D47" s="12">
        <f>Changes!D47-1</f>
        <v>0.2394570623887593</v>
      </c>
      <c r="E47" s="12">
        <f>Changes!E47-1</f>
        <v>0.6275518158331326</v>
      </c>
      <c r="F47" s="12">
        <f>Changes!F47-1</f>
        <v>1.137165532879818</v>
      </c>
      <c r="G47" s="13">
        <f>Changes!G47-1</f>
        <v>1.8063478351326205</v>
      </c>
      <c r="H47">
        <v>38.375</v>
      </c>
      <c r="I47">
        <v>36.75</v>
      </c>
      <c r="J47">
        <v>35.25</v>
      </c>
      <c r="K47">
        <v>38.875</v>
      </c>
      <c r="L47">
        <v>38.5</v>
      </c>
      <c r="M47">
        <v>37.375</v>
      </c>
      <c r="N47">
        <v>36.875</v>
      </c>
      <c r="O47">
        <v>35.5</v>
      </c>
      <c r="P47">
        <v>34.875</v>
      </c>
      <c r="Q47">
        <v>33.375</v>
      </c>
      <c r="R47">
        <v>33.5</v>
      </c>
      <c r="S47">
        <v>31.875</v>
      </c>
      <c r="T47">
        <v>31.875</v>
      </c>
      <c r="U47">
        <v>30.75</v>
      </c>
      <c r="V47">
        <v>31.75</v>
      </c>
      <c r="W47">
        <v>32</v>
      </c>
      <c r="X47">
        <v>30.5</v>
      </c>
      <c r="Y47">
        <v>28.813</v>
      </c>
      <c r="Z47">
        <v>27.438</v>
      </c>
      <c r="AA47">
        <v>27.625</v>
      </c>
      <c r="AB47">
        <v>27.375</v>
      </c>
      <c r="AC47">
        <v>28.438</v>
      </c>
      <c r="AD47">
        <v>29.25</v>
      </c>
      <c r="AE47">
        <v>28.625</v>
      </c>
      <c r="AF47">
        <v>26.25</v>
      </c>
      <c r="AG47">
        <v>26.125</v>
      </c>
      <c r="AH47">
        <v>26.25</v>
      </c>
      <c r="AI47">
        <v>25.563</v>
      </c>
      <c r="AJ47" s="14">
        <v>30.375</v>
      </c>
    </row>
  </sheetData>
  <printOptions/>
  <pageMargins left="0.75" right="0.75" top="1" bottom="1" header="0.5" footer="0.5"/>
  <pageSetup fitToHeight="1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G47"/>
  <sheetViews>
    <sheetView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" sqref="AI1:AI16384"/>
    </sheetView>
  </sheetViews>
  <sheetFormatPr defaultColWidth="11.5546875" defaultRowHeight="15"/>
  <cols>
    <col min="1" max="1" width="9.3359375" style="0" customWidth="1"/>
    <col min="2" max="16384" width="14.6640625" style="0" customWidth="1"/>
  </cols>
  <sheetData>
    <row r="2" spans="1:5" ht="15">
      <c r="A2" t="s">
        <v>37</v>
      </c>
      <c r="E2" s="6" t="s">
        <v>38</v>
      </c>
    </row>
    <row r="4" spans="1:59" s="5" customFormat="1" ht="1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55</v>
      </c>
      <c r="I4" s="4" t="s">
        <v>56</v>
      </c>
      <c r="J4" s="4" t="s">
        <v>57</v>
      </c>
      <c r="K4" s="4" t="s">
        <v>58</v>
      </c>
      <c r="L4" s="4" t="s">
        <v>59</v>
      </c>
      <c r="M4" s="4" t="s">
        <v>60</v>
      </c>
      <c r="N4" s="4" t="s">
        <v>61</v>
      </c>
      <c r="O4" s="4" t="s">
        <v>62</v>
      </c>
      <c r="P4" s="4" t="s">
        <v>63</v>
      </c>
      <c r="Q4" s="4" t="s">
        <v>64</v>
      </c>
      <c r="R4" s="4" t="s">
        <v>65</v>
      </c>
      <c r="S4" s="4" t="s">
        <v>66</v>
      </c>
      <c r="T4" s="4" t="s">
        <v>67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 t="s">
        <v>73</v>
      </c>
      <c r="AA4" s="4" t="s">
        <v>74</v>
      </c>
      <c r="AB4" s="4" t="s">
        <v>75</v>
      </c>
      <c r="AC4" s="4" t="s">
        <v>76</v>
      </c>
      <c r="AD4" s="4" t="s">
        <v>77</v>
      </c>
      <c r="AE4" s="4" t="s">
        <v>78</v>
      </c>
      <c r="AF4" s="4" t="s">
        <v>79</v>
      </c>
      <c r="AG4" s="4" t="s">
        <v>80</v>
      </c>
      <c r="AH4" s="4" t="s">
        <v>81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5.75">
      <c r="A5" t="str">
        <f>Results!A5</f>
        <v>AD</v>
      </c>
      <c r="H5" s="1">
        <f>LN(Results!H5)</f>
        <v>3.6651629274966204</v>
      </c>
      <c r="I5" s="1">
        <f>LN(Results!I5)</f>
        <v>3.602436097588315</v>
      </c>
      <c r="J5" s="1">
        <f>LN(Results!J5)</f>
        <v>3.581781318557569</v>
      </c>
      <c r="K5" s="1">
        <f>LN(Results!K5)</f>
        <v>3.5499765176875027</v>
      </c>
      <c r="L5" s="1">
        <f>LN(Results!L5)</f>
        <v>3.4927124904979285</v>
      </c>
      <c r="M5" s="1">
        <f>LN(Results!M5)</f>
        <v>3.431969040328909</v>
      </c>
      <c r="N5" s="1">
        <f>LN(Results!N5)</f>
        <v>3.411560168697702</v>
      </c>
      <c r="O5" s="1">
        <f>LN(Results!O5)</f>
        <v>3.4011973816621555</v>
      </c>
      <c r="P5" s="1">
        <f>LN(Results!P5)</f>
        <v>3.4011973816621555</v>
      </c>
      <c r="Q5" s="1">
        <f>LN(Results!Q5)</f>
        <v>3.39072608179486</v>
      </c>
      <c r="R5" s="1">
        <f>LN(Results!R5)</f>
        <v>3.2652821976823563</v>
      </c>
      <c r="S5" s="1">
        <f>LN(Results!S5)</f>
        <v>3.2911964864478267</v>
      </c>
      <c r="T5" s="1">
        <f>LN(Results!T5)</f>
        <v>3.2188758248682006</v>
      </c>
      <c r="U5" s="1">
        <f>LN(Results!U5)</f>
        <v>3.307344472855809</v>
      </c>
      <c r="V5" s="1">
        <f>LN(Results!V5)</f>
        <v>3.2771447329921766</v>
      </c>
      <c r="W5" s="1">
        <f>LN(Results!W5)</f>
        <v>3.2386784521643803</v>
      </c>
      <c r="X5" s="1">
        <f>LN(Results!X5)</f>
        <v>3.2865344733420154</v>
      </c>
      <c r="Y5" s="1">
        <f>LN(Results!Y5)</f>
        <v>3.2795004466846356</v>
      </c>
      <c r="Z5" s="1">
        <f>LN(Results!Z5)</f>
        <v>3.2911964864478267</v>
      </c>
      <c r="AA5" s="1">
        <f>LN(Results!AA5)</f>
        <v>3.2911964864478267</v>
      </c>
      <c r="AB5" s="1">
        <f>LN(Results!AB5)</f>
        <v>3.3209810478053545</v>
      </c>
      <c r="AC5" s="1">
        <f>LN(Results!AC5)</f>
        <v>3.248434627109745</v>
      </c>
      <c r="AD5" s="1">
        <f>LN(Results!AD5)</f>
        <v>3.164947482842645</v>
      </c>
      <c r="AE5" s="1">
        <f>LN(Results!AE5)</f>
        <v>3.105147059539858</v>
      </c>
      <c r="AF5" s="1">
        <f>LN(Results!AF5)</f>
        <v>3.0938793346935154</v>
      </c>
      <c r="AG5" s="1">
        <f>LN(Results!AG5)</f>
        <v>3.16758253048065</v>
      </c>
      <c r="AH5" s="1">
        <f>LN(Results!AH5)</f>
        <v>3.1570004211501135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>
      <c r="A6" t="str">
        <f>Results!A6</f>
        <v>ADCT</v>
      </c>
      <c r="H6" s="1">
        <f>LN(Results!H6)</f>
        <v>4.367071613725138</v>
      </c>
      <c r="I6" s="1">
        <f>LN(Results!I6)</f>
        <v>4.392904752821065</v>
      </c>
      <c r="J6" s="1">
        <f>LN(Results!J6)</f>
        <v>4.346237526822296</v>
      </c>
      <c r="K6" s="1">
        <f>LN(Results!K6)</f>
        <v>4.3208159036289855</v>
      </c>
      <c r="L6" s="1">
        <f>LN(Results!L6)</f>
        <v>4.140154098253395</v>
      </c>
      <c r="M6" s="1">
        <f>LN(Results!M6)</f>
        <v>4.065816478607562</v>
      </c>
      <c r="N6" s="1">
        <f>LN(Results!N6)</f>
        <v>4.124105609382931</v>
      </c>
      <c r="O6" s="1">
        <f>LN(Results!O6)</f>
        <v>4.145116887595524</v>
      </c>
      <c r="P6" s="1">
        <f>LN(Results!P6)</f>
        <v>4.1067670822206574</v>
      </c>
      <c r="Q6" s="1">
        <f>LN(Results!Q6)</f>
        <v>3.986666548423912</v>
      </c>
      <c r="R6" s="1">
        <f>LN(Results!R6)</f>
        <v>3.8646693090446758</v>
      </c>
      <c r="S6" s="1">
        <f>LN(Results!S6)</f>
        <v>3.950041072615667</v>
      </c>
      <c r="T6" s="1">
        <f>LN(Results!T6)</f>
        <v>3.986666548423912</v>
      </c>
      <c r="U6" s="1">
        <f>LN(Results!U6)</f>
        <v>4.007333185232471</v>
      </c>
      <c r="V6" s="1">
        <f>LN(Results!V6)</f>
        <v>3.960813169597578</v>
      </c>
      <c r="W6" s="1">
        <f>LN(Results!W6)</f>
        <v>3.984343667007772</v>
      </c>
      <c r="X6" s="1">
        <f>LN(Results!X6)</f>
        <v>3.8514765055601123</v>
      </c>
      <c r="Y6" s="1">
        <f>LN(Results!Y6)</f>
        <v>3.7688013852635125</v>
      </c>
      <c r="Z6" s="1">
        <f>LN(Results!Z6)</f>
        <v>3.7361804147319004</v>
      </c>
      <c r="AA6" s="1">
        <f>LN(Results!AA6)</f>
        <v>3.582651896016759</v>
      </c>
      <c r="AB6" s="1">
        <f>LN(Results!AB6)</f>
        <v>3.5562390929743586</v>
      </c>
      <c r="AC6" s="1">
        <f>LN(Results!AC6)</f>
        <v>3.449987545831587</v>
      </c>
      <c r="AD6" s="1">
        <f>LN(Results!AD6)</f>
        <v>3.6109179126442243</v>
      </c>
      <c r="AE6" s="1">
        <f>LN(Results!AE6)</f>
        <v>3.6260062122954264</v>
      </c>
      <c r="AF6" s="1">
        <f>LN(Results!AF6)</f>
        <v>3.5490770109186305</v>
      </c>
      <c r="AG6" s="1">
        <f>LN(Results!AG6)</f>
        <v>3.591299700774907</v>
      </c>
      <c r="AH6" s="1">
        <f>LN(Results!AH6)</f>
        <v>3.590439381300684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5.75">
      <c r="A7" t="str">
        <f>Results!A7</f>
        <v>ADI</v>
      </c>
      <c r="H7" s="1">
        <f>LN(Results!H7)</f>
        <v>4.5067301131748385</v>
      </c>
      <c r="I7" s="1">
        <f>LN(Results!I7)</f>
        <v>4.49003987873446</v>
      </c>
      <c r="J7" s="1">
        <f>LN(Results!J7)</f>
        <v>4.5509125021365255</v>
      </c>
      <c r="K7" s="1">
        <f>LN(Results!K7)</f>
        <v>4.48863636973214</v>
      </c>
      <c r="L7" s="1">
        <f>LN(Results!L7)</f>
        <v>4.218588164881428</v>
      </c>
      <c r="M7" s="1">
        <f>LN(Results!M7)</f>
        <v>4.249387700832378</v>
      </c>
      <c r="N7" s="1">
        <f>LN(Results!N7)</f>
        <v>4.123093975508087</v>
      </c>
      <c r="O7" s="1">
        <f>LN(Results!O7)</f>
        <v>4.233200297013721</v>
      </c>
      <c r="P7" s="1">
        <f>LN(Results!P7)</f>
        <v>4.341367387326254</v>
      </c>
      <c r="Q7" s="1">
        <f>LN(Results!Q7)</f>
        <v>4.1705337005796475</v>
      </c>
      <c r="R7" s="1">
        <f>LN(Results!R7)</f>
        <v>4.071161226766444</v>
      </c>
      <c r="S7" s="1">
        <f>LN(Results!S7)</f>
        <v>4.3694478524670215</v>
      </c>
      <c r="T7" s="1">
        <f>LN(Results!T7)</f>
        <v>4.388257184424518</v>
      </c>
      <c r="U7" s="1">
        <f>LN(Results!U7)</f>
        <v>4.4744918623459755</v>
      </c>
      <c r="V7" s="1">
        <f>LN(Results!V7)</f>
        <v>4.355104977107617</v>
      </c>
      <c r="W7" s="1">
        <f>LN(Results!W7)</f>
        <v>4.459783655230617</v>
      </c>
      <c r="X7" s="1">
        <f>LN(Results!X7)</f>
        <v>4.42484663185681</v>
      </c>
      <c r="Y7" s="1">
        <f>LN(Results!Y7)</f>
        <v>4.362302129326103</v>
      </c>
      <c r="Z7" s="1">
        <f>LN(Results!Z7)</f>
        <v>4.2176677782541</v>
      </c>
      <c r="AA7" s="1">
        <f>LN(Results!AA7)</f>
        <v>4.048518750016684</v>
      </c>
      <c r="AB7" s="1">
        <f>LN(Results!AB7)</f>
        <v>4.020877410340228</v>
      </c>
      <c r="AC7" s="1">
        <f>LN(Results!AC7)</f>
        <v>3.865979066926739</v>
      </c>
      <c r="AD7" s="1">
        <f>LN(Results!AD7)</f>
        <v>3.8776903263476408</v>
      </c>
      <c r="AE7" s="1">
        <f>LN(Results!AE7)</f>
        <v>3.9256793318756316</v>
      </c>
      <c r="AF7" s="1">
        <f>LN(Results!AF7)</f>
        <v>3.771323123325011</v>
      </c>
      <c r="AG7" s="1">
        <f>LN(Results!AG7)</f>
        <v>3.839452312593311</v>
      </c>
      <c r="AH7" s="1">
        <f>LN(Results!AH7)</f>
        <v>3.705920919968788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.75">
      <c r="A8" t="str">
        <f>Results!A8</f>
        <v>ALTR</v>
      </c>
      <c r="H8" s="1">
        <f>LN(Results!H8)</f>
        <v>4.638967565571382</v>
      </c>
      <c r="I8" s="1">
        <f>LN(Results!I8)</f>
        <v>4.65633847256249</v>
      </c>
      <c r="J8" s="1">
        <f>LN(Results!J8)</f>
        <v>4.697065450692347</v>
      </c>
      <c r="K8" s="1">
        <f>LN(Results!K8)</f>
        <v>4.602667055769973</v>
      </c>
      <c r="L8" s="1">
        <f>LN(Results!L8)</f>
        <v>4.356708826689592</v>
      </c>
      <c r="M8" s="1">
        <f>LN(Results!M8)</f>
        <v>4.379680133792758</v>
      </c>
      <c r="N8" s="1">
        <f>LN(Results!N8)</f>
        <v>4.431560569796158</v>
      </c>
      <c r="O8" s="1">
        <f>LN(Results!O8)</f>
        <v>4.601413137110379</v>
      </c>
      <c r="P8" s="1">
        <f>LN(Results!P8)</f>
        <v>4.627420794922911</v>
      </c>
      <c r="Q8" s="1">
        <f>LN(Results!Q8)</f>
        <v>4.5129178262830045</v>
      </c>
      <c r="R8" s="1">
        <f>LN(Results!R8)</f>
        <v>4.28444825945811</v>
      </c>
      <c r="S8" s="1">
        <f>LN(Results!S8)</f>
        <v>4.5251795602915985</v>
      </c>
      <c r="T8" s="1">
        <f>LN(Results!T8)</f>
        <v>4.491441420659749</v>
      </c>
      <c r="U8" s="1">
        <f>LN(Results!U8)</f>
        <v>4.563045259687421</v>
      </c>
      <c r="V8" s="1">
        <f>LN(Results!V8)</f>
        <v>4.457250055911469</v>
      </c>
      <c r="W8" s="1">
        <f>LN(Results!W8)</f>
        <v>4.546613736528068</v>
      </c>
      <c r="X8" s="1">
        <f>LN(Results!X8)</f>
        <v>4.574710978503383</v>
      </c>
      <c r="Y8" s="1">
        <f>LN(Results!Y8)</f>
        <v>4.280997004953895</v>
      </c>
      <c r="Z8" s="1">
        <f>LN(Results!Z8)</f>
        <v>4.308279174451001</v>
      </c>
      <c r="AA8" s="1">
        <f>LN(Results!AA8)</f>
        <v>4.294731126413694</v>
      </c>
      <c r="AB8" s="1">
        <f>LN(Results!AB8)</f>
        <v>4.283586561860629</v>
      </c>
      <c r="AC8" s="1">
        <f>LN(Results!AC8)</f>
        <v>4.149069461911347</v>
      </c>
      <c r="AD8" s="1">
        <f>LN(Results!AD8)</f>
        <v>4.260035538788225</v>
      </c>
      <c r="AE8" s="1">
        <f>LN(Results!AE8)</f>
        <v>4.088074949208505</v>
      </c>
      <c r="AF8" s="1">
        <f>LN(Results!AF8)</f>
        <v>3.970291913552122</v>
      </c>
      <c r="AG8" s="1">
        <f>LN(Results!AG8)</f>
        <v>3.903234499395067</v>
      </c>
      <c r="AH8" s="1">
        <f>LN(Results!AH8)</f>
        <v>3.934273614362966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5.75">
      <c r="A9" t="str">
        <f>Results!A9</f>
        <v>AMD</v>
      </c>
      <c r="H9" s="1">
        <f>LN(Results!H9)</f>
        <v>4.4744918623459755</v>
      </c>
      <c r="I9" s="1">
        <f>LN(Results!I9)</f>
        <v>4.412798293340636</v>
      </c>
      <c r="J9" s="1">
        <f>LN(Results!J9)</f>
        <v>4.485823428355525</v>
      </c>
      <c r="K9" s="1">
        <f>LN(Results!K9)</f>
        <v>4.501197595605113</v>
      </c>
      <c r="L9" s="1">
        <f>LN(Results!L9)</f>
        <v>4.30406509320417</v>
      </c>
      <c r="M9" s="1">
        <f>LN(Results!M9)</f>
        <v>4.428582161041898</v>
      </c>
      <c r="N9" s="1">
        <f>LN(Results!N9)</f>
        <v>4.4507069573225335</v>
      </c>
      <c r="O9" s="1">
        <f>LN(Results!O9)</f>
        <v>4.5217885770490405</v>
      </c>
      <c r="P9" s="1">
        <f>LN(Results!P9)</f>
        <v>4.471638793363569</v>
      </c>
      <c r="Q9" s="1">
        <f>LN(Results!Q9)</f>
        <v>4.359908829420263</v>
      </c>
      <c r="R9" s="1">
        <f>LN(Results!R9)</f>
        <v>4.189654742026425</v>
      </c>
      <c r="S9" s="1">
        <f>LN(Results!S9)</f>
        <v>4.324132656254979</v>
      </c>
      <c r="T9" s="1">
        <f>LN(Results!T9)</f>
        <v>4.07753744390572</v>
      </c>
      <c r="U9" s="1">
        <f>LN(Results!U9)</f>
        <v>3.9889840465642745</v>
      </c>
      <c r="V9" s="1">
        <f>LN(Results!V9)</f>
        <v>3.912023005428146</v>
      </c>
      <c r="W9" s="1">
        <f>LN(Results!W9)</f>
        <v>3.9512437185814275</v>
      </c>
      <c r="X9" s="1">
        <f>LN(Results!X9)</f>
        <v>3.725693427236653</v>
      </c>
      <c r="Y9" s="1">
        <f>LN(Results!Y9)</f>
        <v>3.7013019741124933</v>
      </c>
      <c r="Z9" s="1">
        <f>LN(Results!Z9)</f>
        <v>3.7612001156935624</v>
      </c>
      <c r="AA9" s="1">
        <f>LN(Results!AA9)</f>
        <v>3.817712325956905</v>
      </c>
      <c r="AB9" s="1">
        <f>LN(Results!AB9)</f>
        <v>3.6522803016656065</v>
      </c>
      <c r="AC9" s="1">
        <f>LN(Results!AC9)</f>
        <v>3.5624655292582776</v>
      </c>
      <c r="AD9" s="1">
        <f>LN(Results!AD9)</f>
        <v>3.634291263829533</v>
      </c>
      <c r="AE9" s="1">
        <f>LN(Results!AE9)</f>
        <v>3.6982107815428207</v>
      </c>
      <c r="AF9" s="1">
        <f>LN(Results!AF9)</f>
        <v>3.481240089335692</v>
      </c>
      <c r="AG9" s="1">
        <f>LN(Results!AG9)</f>
        <v>3.365138331846453</v>
      </c>
      <c r="AH9" s="1">
        <f>LN(Results!AH9)</f>
        <v>3.3542804618744038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5.75">
      <c r="A10" t="str">
        <f>Results!A10</f>
        <v>BARZ</v>
      </c>
      <c r="H10" s="1">
        <f>LN(Results!H10)</f>
        <v>3.8501476017100584</v>
      </c>
      <c r="I10" s="1">
        <f>LN(Results!I10)</f>
        <v>3.8514765055601123</v>
      </c>
      <c r="J10" s="1">
        <f>LN(Results!J10)</f>
        <v>3.8259203063747345</v>
      </c>
      <c r="K10" s="1">
        <f>LN(Results!K10)</f>
        <v>3.802487118359839</v>
      </c>
      <c r="L10" s="1">
        <f>LN(Results!L10)</f>
        <v>3.7074558396868715</v>
      </c>
      <c r="M10" s="1">
        <f>LN(Results!M10)</f>
        <v>3.7436043538031827</v>
      </c>
      <c r="N10" s="1">
        <f>LN(Results!N10)</f>
        <v>3.7612001156935624</v>
      </c>
      <c r="O10" s="1">
        <f>LN(Results!O10)</f>
        <v>3.7727609380946383</v>
      </c>
      <c r="P10" s="1">
        <f>LN(Results!P10)</f>
        <v>3.740641388672526</v>
      </c>
      <c r="Q10" s="1">
        <f>LN(Results!Q10)</f>
        <v>3.5355097192697493</v>
      </c>
      <c r="R10" s="1">
        <f>LN(Results!R10)</f>
        <v>3.488902962081261</v>
      </c>
      <c r="S10" s="1">
        <f>LN(Results!S10)</f>
        <v>3.5409593240373143</v>
      </c>
      <c r="T10" s="1">
        <f>LN(Results!T10)</f>
        <v>3.522677279199865</v>
      </c>
      <c r="U10" s="1">
        <f>LN(Results!U10)</f>
        <v>3.6176519448255684</v>
      </c>
      <c r="V10" s="1">
        <f>LN(Results!V10)</f>
        <v>3.624340932976365</v>
      </c>
      <c r="W10" s="1">
        <f>LN(Results!W10)</f>
        <v>3.59216203461213</v>
      </c>
      <c r="X10" s="1">
        <f>LN(Results!X10)</f>
        <v>3.6007310673372315</v>
      </c>
      <c r="Y10" s="1">
        <f>LN(Results!Y10)</f>
        <v>3.56953269648137</v>
      </c>
      <c r="Z10" s="1">
        <f>LN(Results!Z10)</f>
        <v>3.58351893845611</v>
      </c>
      <c r="AA10" s="1">
        <f>LN(Results!AA10)</f>
        <v>3.597312260588446</v>
      </c>
      <c r="AB10" s="1">
        <f>LN(Results!AB10)</f>
        <v>3.6109179126442243</v>
      </c>
      <c r="AC10" s="1">
        <f>LN(Results!AC10)</f>
        <v>3.593023625470356</v>
      </c>
      <c r="AD10" s="1">
        <f>LN(Results!AD10)</f>
        <v>3.58351893845611</v>
      </c>
      <c r="AE10" s="1">
        <f>LN(Results!AE10)</f>
        <v>3.4299467949481413</v>
      </c>
      <c r="AF10" s="1">
        <f>LN(Results!AF10)</f>
        <v>3.3366588605245844</v>
      </c>
      <c r="AG10" s="1">
        <f>LN(Results!AG10)</f>
        <v>3.457892725338701</v>
      </c>
      <c r="AH10" s="1">
        <f>LN(Results!AH10)</f>
        <v>3.4258899942525267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.75">
      <c r="A11" t="str">
        <f>Results!A11</f>
        <v>CDWC</v>
      </c>
      <c r="H11" s="1">
        <f>LN(Results!H11)</f>
        <v>4.119037174812473</v>
      </c>
      <c r="I11" s="1">
        <f>LN(Results!I11)</f>
        <v>4.255170058671169</v>
      </c>
      <c r="J11" s="1">
        <f>LN(Results!J11)</f>
        <v>4.13666623166757</v>
      </c>
      <c r="K11" s="1">
        <f>LN(Results!K11)</f>
        <v>4.142142170478781</v>
      </c>
      <c r="L11" s="1">
        <f>LN(Results!L11)</f>
        <v>4.034240638152395</v>
      </c>
      <c r="M11" s="1">
        <f>LN(Results!M11)</f>
        <v>4.051784947803305</v>
      </c>
      <c r="N11" s="1">
        <f>LN(Results!N11)</f>
        <v>4.079653846812097</v>
      </c>
      <c r="O11" s="1">
        <f>LN(Results!O11)</f>
        <v>4.003918270132401</v>
      </c>
      <c r="P11" s="1">
        <f>LN(Results!P11)</f>
        <v>3.9512437185814275</v>
      </c>
      <c r="Q11" s="1">
        <f>LN(Results!Q11)</f>
        <v>3.7066899022598983</v>
      </c>
      <c r="R11" s="1">
        <f>LN(Results!R11)</f>
        <v>3.4831613195135858</v>
      </c>
      <c r="S11" s="1">
        <f>LN(Results!S11)</f>
        <v>3.7241862679460813</v>
      </c>
      <c r="T11" s="1">
        <f>LN(Results!T11)</f>
        <v>3.742865619467691</v>
      </c>
      <c r="U11" s="1">
        <f>LN(Results!U11)</f>
        <v>3.5463793915066533</v>
      </c>
      <c r="V11" s="1">
        <f>LN(Results!V11)</f>
        <v>3.495561659696968</v>
      </c>
      <c r="W11" s="1">
        <f>LN(Results!W11)</f>
        <v>3.4628003482726237</v>
      </c>
      <c r="X11" s="1">
        <f>LN(Results!X11)</f>
        <v>3.4197737672350907</v>
      </c>
      <c r="Y11" s="1">
        <f>LN(Results!Y11)</f>
        <v>3.312479094183869</v>
      </c>
      <c r="Z11" s="1">
        <f>LN(Results!Z11)</f>
        <v>3.417726683613366</v>
      </c>
      <c r="AA11" s="1">
        <f>LN(Results!AA11)</f>
        <v>3.4893791845472024</v>
      </c>
      <c r="AB11" s="1">
        <f>LN(Results!AB11)</f>
        <v>3.4927124904979285</v>
      </c>
      <c r="AC11" s="1">
        <f>LN(Results!AC11)</f>
        <v>3.580909982532829</v>
      </c>
      <c r="AD11" s="1">
        <f>LN(Results!AD11)</f>
        <v>3.498399709618518</v>
      </c>
      <c r="AE11" s="1">
        <f>LN(Results!AE11)</f>
        <v>3.4936610898649083</v>
      </c>
      <c r="AF11" s="1">
        <f>LN(Results!AF11)</f>
        <v>3.523597888519368</v>
      </c>
      <c r="AG11" s="1">
        <f>LN(Results!AG11)</f>
        <v>3.6715425344606594</v>
      </c>
      <c r="AH11" s="1">
        <f>LN(Results!AH11)</f>
        <v>3.5598009896155602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.75">
      <c r="A12" t="str">
        <f>Results!A12</f>
        <v>CYTC</v>
      </c>
      <c r="H12" s="1">
        <f>LN(Results!H12)</f>
        <v>4.006196175445396</v>
      </c>
      <c r="I12" s="1">
        <f>LN(Results!I12)</f>
        <v>4.178226046202803</v>
      </c>
      <c r="J12" s="1">
        <f>LN(Results!J12)</f>
        <v>4.088074949208505</v>
      </c>
      <c r="K12" s="1">
        <f>LN(Results!K12)</f>
        <v>3.9536446801189653</v>
      </c>
      <c r="L12" s="1">
        <f>LN(Results!L12)</f>
        <v>3.764102875351524</v>
      </c>
      <c r="M12" s="1">
        <f>LN(Results!M12)</f>
        <v>3.798294240099803</v>
      </c>
      <c r="N12" s="1">
        <f>LN(Results!N12)</f>
        <v>3.809436416653045</v>
      </c>
      <c r="O12" s="1">
        <f>LN(Results!O12)</f>
        <v>3.816337755293738</v>
      </c>
      <c r="P12" s="1">
        <f>LN(Results!P12)</f>
        <v>3.8010914447208646</v>
      </c>
      <c r="Q12" s="1">
        <f>LN(Results!Q12)</f>
        <v>3.580040674079785</v>
      </c>
      <c r="R12" s="1">
        <f>LN(Results!R12)</f>
        <v>3.548179572010801</v>
      </c>
      <c r="S12" s="1">
        <f>LN(Results!S12)</f>
        <v>3.8750996513235485</v>
      </c>
      <c r="T12" s="1">
        <f>LN(Results!T12)</f>
        <v>3.876395827784995</v>
      </c>
      <c r="U12" s="1">
        <f>LN(Results!U12)</f>
        <v>3.764102875351524</v>
      </c>
      <c r="V12" s="1">
        <f>LN(Results!V12)</f>
        <v>3.9095198752100275</v>
      </c>
      <c r="W12" s="1">
        <f>LN(Results!W12)</f>
        <v>4.040855877271114</v>
      </c>
      <c r="X12" s="1">
        <f>LN(Results!X12)</f>
        <v>3.850811211259761</v>
      </c>
      <c r="Y12" s="1">
        <f>LN(Results!Y12)</f>
        <v>3.684180933332382</v>
      </c>
      <c r="Z12" s="1">
        <f>LN(Results!Z12)</f>
        <v>3.545929560618178</v>
      </c>
      <c r="AA12" s="1">
        <f>LN(Results!AA12)</f>
        <v>3.552664463860212</v>
      </c>
      <c r="AB12" s="1">
        <f>LN(Results!AB12)</f>
        <v>3.458874919992925</v>
      </c>
      <c r="AC12" s="1">
        <f>LN(Results!AC12)</f>
        <v>3.3141860046725258</v>
      </c>
      <c r="AD12" s="1">
        <f>LN(Results!AD12)</f>
        <v>3.5562390929743586</v>
      </c>
      <c r="AE12" s="1">
        <f>LN(Results!AE12)</f>
        <v>3.4879498362453827</v>
      </c>
      <c r="AF12" s="1">
        <f>LN(Results!AF12)</f>
        <v>3.460842700588596</v>
      </c>
      <c r="AG12" s="1">
        <f>LN(Results!AG12)</f>
        <v>3.41874911157539</v>
      </c>
      <c r="AH12" s="1">
        <f>LN(Results!AH12)</f>
        <v>3.30390791102009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5.75">
      <c r="A13" t="str">
        <f>Results!A13</f>
        <v>DGX</v>
      </c>
      <c r="H13" s="1">
        <f>LN(Results!H13)</f>
        <v>4.248495242049359</v>
      </c>
      <c r="I13" s="1">
        <f>LN(Results!I13)</f>
        <v>4.168601332828593</v>
      </c>
      <c r="J13" s="1">
        <f>LN(Results!J13)</f>
        <v>4.120052918932307</v>
      </c>
      <c r="K13" s="1">
        <f>LN(Results!K13)</f>
        <v>4.200954297280359</v>
      </c>
      <c r="L13" s="1">
        <f>LN(Results!L13)</f>
        <v>4.260917762047916</v>
      </c>
      <c r="M13" s="1">
        <f>LN(Results!M13)</f>
        <v>4.121067632362855</v>
      </c>
      <c r="N13" s="1">
        <f>LN(Results!N13)</f>
        <v>4.204692619390966</v>
      </c>
      <c r="O13" s="1">
        <f>LN(Results!O13)</f>
        <v>4.088074949208505</v>
      </c>
      <c r="P13" s="1">
        <f>LN(Results!P13)</f>
        <v>4.063670555037286</v>
      </c>
      <c r="Q13" s="1">
        <f>LN(Results!Q13)</f>
        <v>3.982015377248181</v>
      </c>
      <c r="R13" s="1">
        <f>LN(Results!R13)</f>
        <v>3.7954891891721947</v>
      </c>
      <c r="S13" s="1">
        <f>LN(Results!S13)</f>
        <v>3.7376696182833684</v>
      </c>
      <c r="T13" s="1">
        <f>LN(Results!T13)</f>
        <v>3.6826098411003407</v>
      </c>
      <c r="U13" s="1">
        <f>LN(Results!U13)</f>
        <v>3.5782969944749583</v>
      </c>
      <c r="V13" s="1">
        <f>LN(Results!V13)</f>
        <v>3.6810362766529106</v>
      </c>
      <c r="W13" s="1">
        <f>LN(Results!W13)</f>
        <v>3.6058374614118054</v>
      </c>
      <c r="X13" s="1">
        <f>LN(Results!X13)</f>
        <v>3.607533814659984</v>
      </c>
      <c r="Y13" s="1">
        <f>LN(Results!Y13)</f>
        <v>3.5553480614894135</v>
      </c>
      <c r="Z13" s="1">
        <f>LN(Results!Z13)</f>
        <v>3.5427692792825534</v>
      </c>
      <c r="AA13" s="1">
        <f>LN(Results!AA13)</f>
        <v>3.5642370089066597</v>
      </c>
      <c r="AB13" s="1">
        <f>LN(Results!AB13)</f>
        <v>3.560690905899909</v>
      </c>
      <c r="AC13" s="1">
        <f>LN(Results!AC13)</f>
        <v>3.5152698379220033</v>
      </c>
      <c r="AD13" s="1">
        <f>LN(Results!AD13)</f>
        <v>3.455922281351402</v>
      </c>
      <c r="AE13" s="1">
        <f>LN(Results!AE13)</f>
        <v>3.4380113547848716</v>
      </c>
      <c r="AF13" s="1">
        <f>LN(Results!AF13)</f>
        <v>3.4339872044851463</v>
      </c>
      <c r="AG13" s="1">
        <f>LN(Results!AG13)</f>
        <v>3.4197737672350907</v>
      </c>
      <c r="AH13" s="1">
        <f>LN(Results!AH13)</f>
        <v>3.3758795736778655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.75">
      <c r="A14" t="str">
        <f>Results!A14</f>
        <v>GLW</v>
      </c>
      <c r="H14" s="1">
        <f>LN(Results!H14)</f>
        <v>5.480638923341991</v>
      </c>
      <c r="I14" s="1">
        <f>LN(Results!I14)</f>
        <v>5.5053315359323625</v>
      </c>
      <c r="J14" s="1">
        <f>LN(Results!J14)</f>
        <v>5.356586274672012</v>
      </c>
      <c r="K14" s="1">
        <f>LN(Results!K14)</f>
        <v>5.341735986915558</v>
      </c>
      <c r="L14" s="1">
        <f>LN(Results!L14)</f>
        <v>5.123029018654118</v>
      </c>
      <c r="M14" s="1">
        <f>LN(Results!M14)</f>
        <v>5.205472645002251</v>
      </c>
      <c r="N14" s="1">
        <f>LN(Results!N14)</f>
        <v>5.234013484547217</v>
      </c>
      <c r="O14" s="1">
        <f>LN(Results!O14)</f>
        <v>5.241143658473485</v>
      </c>
      <c r="P14" s="1">
        <f>LN(Results!P14)</f>
        <v>5.284806504520089</v>
      </c>
      <c r="Q14" s="1">
        <f>LN(Results!Q14)</f>
        <v>5.023768672486218</v>
      </c>
      <c r="R14" s="1">
        <f>LN(Results!R14)</f>
        <v>4.968882310784837</v>
      </c>
      <c r="S14" s="1">
        <f>LN(Results!S14)</f>
        <v>5.277180549616557</v>
      </c>
      <c r="T14" s="1">
        <f>LN(Results!T14)</f>
        <v>5.266924733866822</v>
      </c>
      <c r="U14" s="1">
        <f>LN(Results!U14)</f>
        <v>5.366793437850108</v>
      </c>
      <c r="V14" s="1">
        <f>LN(Results!V14)</f>
        <v>5.242794085737382</v>
      </c>
      <c r="W14" s="1">
        <f>LN(Results!W14)</f>
        <v>5.253952645643513</v>
      </c>
      <c r="X14" s="1">
        <f>LN(Results!X14)</f>
        <v>5.3232977426085775</v>
      </c>
      <c r="Y14" s="1">
        <f>LN(Results!Y14)</f>
        <v>5.233624166781676</v>
      </c>
      <c r="Z14" s="1">
        <f>LN(Results!Z14)</f>
        <v>5.262488095946619</v>
      </c>
      <c r="AA14" s="1">
        <f>LN(Results!AA14)</f>
        <v>5.1086629902272644</v>
      </c>
      <c r="AB14" s="1">
        <f>LN(Results!AB14)</f>
        <v>5.10336639335394</v>
      </c>
      <c r="AC14" s="1">
        <f>LN(Results!AC14)</f>
        <v>4.988614608726987</v>
      </c>
      <c r="AD14" s="1">
        <f>LN(Results!AD14)</f>
        <v>5.085773687564496</v>
      </c>
      <c r="AE14" s="1">
        <f>LN(Results!AE14)</f>
        <v>4.716675781905631</v>
      </c>
      <c r="AF14" s="1">
        <f>LN(Results!AF14)</f>
        <v>4.759280865015328</v>
      </c>
      <c r="AG14" s="1">
        <f>LN(Results!AG14)</f>
        <v>4.857507424353717</v>
      </c>
      <c r="AH14" s="1">
        <f>LN(Results!AH14)</f>
        <v>4.810874554868695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5.75">
      <c r="A15" t="str">
        <f>Results!A15</f>
        <v>IDTI</v>
      </c>
      <c r="H15" s="1">
        <f>LN(Results!H15)</f>
        <v>4.0943445622221</v>
      </c>
      <c r="I15" s="1">
        <f>LN(Results!I15)</f>
        <v>4.003918270132401</v>
      </c>
      <c r="J15" s="1">
        <f>LN(Results!J15)</f>
        <v>4.005057871395335</v>
      </c>
      <c r="K15" s="1">
        <f>LN(Results!K15)</f>
        <v>3.9643782357620743</v>
      </c>
      <c r="L15" s="1">
        <f>LN(Results!L15)</f>
        <v>3.756830116022444</v>
      </c>
      <c r="M15" s="1">
        <f>LN(Results!M15)</f>
        <v>3.8313551023606913</v>
      </c>
      <c r="N15" s="1">
        <f>LN(Results!N15)</f>
        <v>3.769883238267023</v>
      </c>
      <c r="O15" s="1">
        <f>LN(Results!O15)</f>
        <v>3.901972669574645</v>
      </c>
      <c r="P15" s="1">
        <f>LN(Results!P15)</f>
        <v>3.872502247265863</v>
      </c>
      <c r="Q15" s="1">
        <f>LN(Results!Q15)</f>
        <v>3.7480324053189147</v>
      </c>
      <c r="R15" s="1">
        <f>LN(Results!R15)</f>
        <v>3.58351893845611</v>
      </c>
      <c r="S15" s="1">
        <f>LN(Results!S15)</f>
        <v>3.802487118359839</v>
      </c>
      <c r="T15" s="1">
        <f>LN(Results!T15)</f>
        <v>3.6794602321974446</v>
      </c>
      <c r="U15" s="1">
        <f>LN(Results!U15)</f>
        <v>3.7013019741124933</v>
      </c>
      <c r="V15" s="1">
        <f>LN(Results!V15)</f>
        <v>3.6635616461296463</v>
      </c>
      <c r="W15" s="1">
        <f>LN(Results!W15)</f>
        <v>3.7759879097246176</v>
      </c>
      <c r="X15" s="1">
        <f>LN(Results!X15)</f>
        <v>3.705920919968788</v>
      </c>
      <c r="Y15" s="1">
        <f>LN(Results!Y15)</f>
        <v>3.6007310673372315</v>
      </c>
      <c r="Z15" s="1">
        <f>LN(Results!Z15)</f>
        <v>3.602436097588315</v>
      </c>
      <c r="AA15" s="1">
        <f>LN(Results!AA15)</f>
        <v>3.590439381300684</v>
      </c>
      <c r="AB15" s="1">
        <f>LN(Results!AB15)</f>
        <v>3.544575964507503</v>
      </c>
      <c r="AC15" s="1">
        <f>LN(Results!AC15)</f>
        <v>3.3564614878207637</v>
      </c>
      <c r="AD15" s="1">
        <f>LN(Results!AD15)</f>
        <v>3.457892725338701</v>
      </c>
      <c r="AE15" s="1">
        <f>LN(Results!AE15)</f>
        <v>3.5134093722690833</v>
      </c>
      <c r="AF15" s="1">
        <f>LN(Results!AF15)</f>
        <v>3.325485559926459</v>
      </c>
      <c r="AG15" s="1">
        <f>LN(Results!AG15)</f>
        <v>3.367295829986474</v>
      </c>
      <c r="AH15" s="1">
        <f>LN(Results!AH15)</f>
        <v>3.332204510175204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5.75">
      <c r="A16" t="str">
        <f>Results!A16</f>
        <v>IVX</v>
      </c>
      <c r="H16" s="1">
        <f>LN(Results!H16)</f>
        <v>3.6683578183931393</v>
      </c>
      <c r="I16" s="1">
        <f>LN(Results!I16)</f>
        <v>3.5624655292582776</v>
      </c>
      <c r="J16" s="1">
        <f>LN(Results!J16)</f>
        <v>3.5571321832829152</v>
      </c>
      <c r="K16" s="1">
        <f>LN(Results!K16)</f>
        <v>3.544575964507503</v>
      </c>
      <c r="L16" s="1">
        <f>LN(Results!L16)</f>
        <v>3.544575964507503</v>
      </c>
      <c r="M16" s="1">
        <f>LN(Results!M16)</f>
        <v>3.475454152268648</v>
      </c>
      <c r="N16" s="1">
        <f>LN(Results!N16)</f>
        <v>3.4258899942525267</v>
      </c>
      <c r="O16" s="1">
        <f>LN(Results!O16)</f>
        <v>3.4869927418251416</v>
      </c>
      <c r="P16" s="1">
        <f>LN(Results!P16)</f>
        <v>3.3096301881366648</v>
      </c>
      <c r="Q16" s="1">
        <f>LN(Results!Q16)</f>
        <v>3.3455084758015667</v>
      </c>
      <c r="R16" s="1">
        <f>LN(Results!R16)</f>
        <v>3.258096538021482</v>
      </c>
      <c r="S16" s="1">
        <f>LN(Results!S16)</f>
        <v>3.4011973816621555</v>
      </c>
      <c r="T16" s="1">
        <f>LN(Results!T16)</f>
        <v>3.305053521109253</v>
      </c>
      <c r="U16" s="1">
        <f>LN(Results!U16)</f>
        <v>3.2911964864478267</v>
      </c>
      <c r="V16" s="1">
        <f>LN(Results!V16)</f>
        <v>3.258096538021482</v>
      </c>
      <c r="W16" s="1">
        <f>LN(Results!W16)</f>
        <v>3.3366588605245844</v>
      </c>
      <c r="X16" s="1">
        <f>LN(Results!X16)</f>
        <v>3.2771447329921766</v>
      </c>
      <c r="Y16" s="1">
        <f>LN(Results!Y16)</f>
        <v>3.1623054733798064</v>
      </c>
      <c r="Z16" s="1">
        <f>LN(Results!Z16)</f>
        <v>3.104214411874046</v>
      </c>
      <c r="AA16" s="1">
        <f>LN(Results!AA16)</f>
        <v>3.1570004211501135</v>
      </c>
      <c r="AB16" s="1">
        <f>LN(Results!AB16)</f>
        <v>3.120896887095151</v>
      </c>
      <c r="AC16" s="1">
        <f>LN(Results!AC16)</f>
        <v>3.062222014822824</v>
      </c>
      <c r="AD16" s="1">
        <f>LN(Results!AD16)</f>
        <v>3.0102119354437673</v>
      </c>
      <c r="AE16" s="1">
        <f>LN(Results!AE16)</f>
        <v>2.9639835752394106</v>
      </c>
      <c r="AF16" s="1">
        <f>LN(Results!AF16)</f>
        <v>2.917770732084279</v>
      </c>
      <c r="AG16" s="1">
        <f>LN(Results!AG16)</f>
        <v>2.8429714607472683</v>
      </c>
      <c r="AH16" s="1">
        <f>LN(Results!AH16)</f>
        <v>2.7880929087757464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5.75">
      <c r="A17" t="str">
        <f>Results!A17</f>
        <v>LH</v>
      </c>
      <c r="H17" s="1">
        <f>LN(Results!H17)</f>
        <v>4.309119863865794</v>
      </c>
      <c r="I17" s="1">
        <f>LN(Results!I17)</f>
        <v>4.2176677782541</v>
      </c>
      <c r="J17" s="1">
        <f>LN(Results!J17)</f>
        <v>4.176308500073531</v>
      </c>
      <c r="K17" s="1">
        <f>LN(Results!K17)</f>
        <v>4.259152536523347</v>
      </c>
      <c r="L17" s="1">
        <f>LN(Results!L17)</f>
        <v>4.224092765936757</v>
      </c>
      <c r="M17" s="1">
        <f>LN(Results!M17)</f>
        <v>4.232293267473079</v>
      </c>
      <c r="N17" s="1">
        <f>LN(Results!N17)</f>
        <v>4.239526572066598</v>
      </c>
      <c r="O17" s="1">
        <f>LN(Results!O17)</f>
        <v>4.142142170478781</v>
      </c>
      <c r="P17" s="1">
        <f>LN(Results!P17)</f>
        <v>4.083873262354805</v>
      </c>
      <c r="Q17" s="1">
        <f>LN(Results!Q17)</f>
        <v>3.886705197443856</v>
      </c>
      <c r="R17" s="1">
        <f>LN(Results!R17)</f>
        <v>3.7346889901452305</v>
      </c>
      <c r="S17" s="1">
        <f>LN(Results!S17)</f>
        <v>3.7926762477955798</v>
      </c>
      <c r="T17" s="1">
        <f>LN(Results!T17)</f>
        <v>3.7495040759303713</v>
      </c>
      <c r="U17" s="1">
        <f>LN(Results!U17)</f>
        <v>3.6731310971457973</v>
      </c>
      <c r="V17" s="1">
        <f>LN(Results!V17)</f>
        <v>3.7346889901452305</v>
      </c>
      <c r="W17" s="1">
        <f>LN(Results!W17)</f>
        <v>3.6888794541139363</v>
      </c>
      <c r="X17" s="1">
        <f>LN(Results!X17)</f>
        <v>3.7346889901452305</v>
      </c>
      <c r="Y17" s="1">
        <f>LN(Results!Y17)</f>
        <v>3.624340932976365</v>
      </c>
      <c r="Z17" s="1">
        <f>LN(Results!Z17)</f>
        <v>3.6731310971457973</v>
      </c>
      <c r="AA17" s="1">
        <f>LN(Results!AA17)</f>
        <v>3.657130755799356</v>
      </c>
      <c r="AB17" s="1">
        <f>LN(Results!AB17)</f>
        <v>3.518980417318539</v>
      </c>
      <c r="AC17" s="1">
        <f>LN(Results!AC17)</f>
        <v>3.518980417318539</v>
      </c>
      <c r="AD17" s="1">
        <f>LN(Results!AD17)</f>
        <v>3.5373295559867355</v>
      </c>
      <c r="AE17" s="1">
        <f>LN(Results!AE17)</f>
        <v>3.5730476385888146</v>
      </c>
      <c r="AF17" s="1">
        <f>LN(Results!AF17)</f>
        <v>3.5730476385888146</v>
      </c>
      <c r="AG17" s="1">
        <f>LN(Results!AG17)</f>
        <v>3.607533814659984</v>
      </c>
      <c r="AH17" s="1">
        <f>LN(Results!AH17)</f>
        <v>3.5553480614894135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.75">
      <c r="A18" t="str">
        <f>Results!A18</f>
        <v>LLTC</v>
      </c>
      <c r="H18" s="1">
        <f>LN(Results!H18)</f>
        <v>4.169567983459689</v>
      </c>
      <c r="I18" s="1">
        <f>LN(Results!I18)</f>
        <v>4.240427067399849</v>
      </c>
      <c r="J18" s="1">
        <f>LN(Results!J18)</f>
        <v>4.206556552829029</v>
      </c>
      <c r="K18" s="1">
        <f>LN(Results!K18)</f>
        <v>4.189654742026425</v>
      </c>
      <c r="L18" s="1">
        <f>LN(Results!L18)</f>
        <v>3.9831801997444742</v>
      </c>
      <c r="M18" s="1">
        <f>LN(Results!M18)</f>
        <v>3.9512437185814275</v>
      </c>
      <c r="N18" s="1">
        <f>LN(Results!N18)</f>
        <v>4.0141282283652995</v>
      </c>
      <c r="O18" s="1">
        <f>LN(Results!O18)</f>
        <v>4.02535169073515</v>
      </c>
      <c r="P18" s="1">
        <f>LN(Results!P18)</f>
        <v>4.045241849214369</v>
      </c>
      <c r="Q18" s="1">
        <f>LN(Results!Q18)</f>
        <v>3.8562142685995675</v>
      </c>
      <c r="R18" s="1">
        <f>LN(Results!R18)</f>
        <v>3.713010933688864</v>
      </c>
      <c r="S18" s="1">
        <f>LN(Results!S18)</f>
        <v>3.937372962895636</v>
      </c>
      <c r="T18" s="1">
        <f>LN(Results!T18)</f>
        <v>4.006773028373908</v>
      </c>
      <c r="U18" s="1">
        <f>LN(Results!U18)</f>
        <v>3.9542814078204875</v>
      </c>
      <c r="V18" s="1">
        <f>LN(Results!V18)</f>
        <v>3.852905497345053</v>
      </c>
      <c r="W18" s="1">
        <f>LN(Results!W18)</f>
        <v>3.9269667888137483</v>
      </c>
      <c r="X18" s="1">
        <f>LN(Results!X18)</f>
        <v>3.8963488044405428</v>
      </c>
      <c r="Y18" s="1">
        <f>LN(Results!Y18)</f>
        <v>3.951883898238081</v>
      </c>
      <c r="Z18" s="1">
        <f>LN(Results!Z18)</f>
        <v>3.930652395731275</v>
      </c>
      <c r="AA18" s="1">
        <f>LN(Results!AA18)</f>
        <v>3.965002477418883</v>
      </c>
      <c r="AB18" s="1">
        <f>LN(Results!AB18)</f>
        <v>3.925734570793831</v>
      </c>
      <c r="AC18" s="1">
        <f>LN(Results!AC18)</f>
        <v>3.8144013562355874</v>
      </c>
      <c r="AD18" s="1">
        <f>LN(Results!AD18)</f>
        <v>3.8021969786443726</v>
      </c>
      <c r="AE18" s="1">
        <f>LN(Results!AE18)</f>
        <v>3.801500299675771</v>
      </c>
      <c r="AF18" s="1">
        <f>LN(Results!AF18)</f>
        <v>3.7125862150585682</v>
      </c>
      <c r="AG18" s="1">
        <f>LN(Results!AG18)</f>
        <v>3.5764383747681867</v>
      </c>
      <c r="AH18" s="1">
        <f>LN(Results!AH18)</f>
        <v>3.585999193412592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5.75">
      <c r="A19" t="str">
        <f>Results!A19</f>
        <v>LSI</v>
      </c>
      <c r="H19" s="1">
        <f>LN(Results!H19)</f>
        <v>4.185859671057874</v>
      </c>
      <c r="I19" s="1">
        <f>LN(Results!I19)</f>
        <v>4.0943445622221</v>
      </c>
      <c r="J19" s="1">
        <f>LN(Results!J19)</f>
        <v>4.127134385045092</v>
      </c>
      <c r="K19" s="1">
        <f>LN(Results!K19)</f>
        <v>4.135166556742356</v>
      </c>
      <c r="L19" s="1">
        <f>LN(Results!L19)</f>
        <v>3.828641396489095</v>
      </c>
      <c r="M19" s="1">
        <f>LN(Results!M19)</f>
        <v>3.834061463958434</v>
      </c>
      <c r="N19" s="1">
        <f>LN(Results!N19)</f>
        <v>3.901972669574645</v>
      </c>
      <c r="O19" s="1">
        <f>LN(Results!O19)</f>
        <v>4.005057871395335</v>
      </c>
      <c r="P19" s="1">
        <f>LN(Results!P19)</f>
        <v>4.125116220888854</v>
      </c>
      <c r="Q19" s="1">
        <f>LN(Results!Q19)</f>
        <v>4.056123349401903</v>
      </c>
      <c r="R19" s="1">
        <f>LN(Results!R19)</f>
        <v>3.926911617921897</v>
      </c>
      <c r="S19" s="1">
        <f>LN(Results!S19)</f>
        <v>4.316654432787733</v>
      </c>
      <c r="T19" s="1">
        <f>LN(Results!T19)</f>
        <v>4.287028906051602</v>
      </c>
      <c r="U19" s="1">
        <f>LN(Results!U19)</f>
        <v>4.408242476804775</v>
      </c>
      <c r="V19" s="1">
        <f>LN(Results!V19)</f>
        <v>4.356708826689592</v>
      </c>
      <c r="W19" s="1">
        <f>LN(Results!W19)</f>
        <v>4.480173695813406</v>
      </c>
      <c r="X19" s="1">
        <f>LN(Results!X19)</f>
        <v>4.290459441148391</v>
      </c>
      <c r="Y19" s="1">
        <f>LN(Results!Y19)</f>
        <v>4.060443010546419</v>
      </c>
      <c r="Z19" s="1">
        <f>LN(Results!Z19)</f>
        <v>3.9293716437627593</v>
      </c>
      <c r="AA19" s="1">
        <f>LN(Results!AA19)</f>
        <v>3.939151672816399</v>
      </c>
      <c r="AB19" s="1">
        <f>LN(Results!AB19)</f>
        <v>3.8231917917215306</v>
      </c>
      <c r="AC19" s="1">
        <f>LN(Results!AC19)</f>
        <v>3.6522803016656065</v>
      </c>
      <c r="AD19" s="1">
        <f>LN(Results!AD19)</f>
        <v>3.713572066704308</v>
      </c>
      <c r="AE19" s="1">
        <f>LN(Results!AE19)</f>
        <v>3.5938817254916566</v>
      </c>
      <c r="AF19" s="1">
        <f>LN(Results!AF19)</f>
        <v>3.421816668864891</v>
      </c>
      <c r="AG19" s="1">
        <f>LN(Results!AG19)</f>
        <v>3.518980417318539</v>
      </c>
      <c r="AH19" s="1">
        <f>LN(Results!AH19)</f>
        <v>3.4735180432417816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5.75">
      <c r="A20" t="str">
        <f>Results!A20</f>
        <v>MENT</v>
      </c>
      <c r="H20" s="1">
        <f>LN(Results!H20)</f>
        <v>2.986313051637499</v>
      </c>
      <c r="I20" s="1">
        <f>LN(Results!I20)</f>
        <v>2.979983916585852</v>
      </c>
      <c r="J20" s="1">
        <f>LN(Results!J20)</f>
        <v>2.8938379658726507</v>
      </c>
      <c r="K20" s="1">
        <f>LN(Results!K20)</f>
        <v>2.907583886777286</v>
      </c>
      <c r="L20" s="1">
        <f>LN(Results!L20)</f>
        <v>2.8183982582710754</v>
      </c>
      <c r="M20" s="1">
        <f>LN(Results!M20)</f>
        <v>2.799565309937983</v>
      </c>
      <c r="N20" s="1">
        <f>LN(Results!N20)</f>
        <v>2.7568403652716422</v>
      </c>
      <c r="O20" s="1">
        <f>LN(Results!O20)</f>
        <v>2.7245795030534206</v>
      </c>
      <c r="P20" s="1">
        <f>LN(Results!P20)</f>
        <v>2.5745188084776873</v>
      </c>
      <c r="Q20" s="1">
        <f>LN(Results!Q20)</f>
        <v>2.5455312716044354</v>
      </c>
      <c r="R20" s="1">
        <f>LN(Results!R20)</f>
        <v>2.520716102484711</v>
      </c>
      <c r="S20" s="1">
        <f>LN(Results!S20)</f>
        <v>2.6784497313259195</v>
      </c>
      <c r="T20" s="1">
        <f>LN(Results!T20)</f>
        <v>2.716349003916905</v>
      </c>
      <c r="U20" s="1">
        <f>LN(Results!U20)</f>
        <v>2.686996791904378</v>
      </c>
      <c r="V20" s="1">
        <f>LN(Results!V20)</f>
        <v>2.6390573296152584</v>
      </c>
      <c r="W20" s="1">
        <f>LN(Results!W20)</f>
        <v>2.6741486494265287</v>
      </c>
      <c r="X20" s="1">
        <f>LN(Results!X20)</f>
        <v>2.7957557815213154</v>
      </c>
      <c r="Y20" s="1">
        <f>LN(Results!Y20)</f>
        <v>2.8295300986399194</v>
      </c>
      <c r="Z20" s="1">
        <f>LN(Results!Z20)</f>
        <v>2.8368830729451786</v>
      </c>
      <c r="AA20" s="1">
        <f>LN(Results!AA20)</f>
        <v>2.6567569067146595</v>
      </c>
      <c r="AB20" s="1">
        <f>LN(Results!AB20)</f>
        <v>2.6210388241125804</v>
      </c>
      <c r="AC20" s="1">
        <f>LN(Results!AC20)</f>
        <v>2.6026896854443837</v>
      </c>
      <c r="AD20" s="1">
        <f>LN(Results!AD20)</f>
        <v>2.5601300710255877</v>
      </c>
      <c r="AE20" s="1">
        <f>LN(Results!AE20)</f>
        <v>2.6026896854443837</v>
      </c>
      <c r="AF20" s="1">
        <f>LN(Results!AF20)</f>
        <v>2.5257286443082556</v>
      </c>
      <c r="AG20" s="1">
        <f>LN(Results!AG20)</f>
        <v>2.579269411236285</v>
      </c>
      <c r="AH20" s="1">
        <f>LN(Results!AH20)</f>
        <v>2.4901014666651045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>
      <c r="A21" t="str">
        <f>Results!A21</f>
        <v>NEWP</v>
      </c>
      <c r="H21" s="1">
        <f>LN(Results!H21)</f>
        <v>4.548599834499697</v>
      </c>
      <c r="I21" s="1">
        <f>LN(Results!I21)</f>
        <v>4.418840607796598</v>
      </c>
      <c r="J21" s="1">
        <f>LN(Results!J21)</f>
        <v>4.378896741664954</v>
      </c>
      <c r="K21" s="1">
        <f>LN(Results!K21)</f>
        <v>4.189500184628501</v>
      </c>
      <c r="L21" s="1">
        <f>LN(Results!L21)</f>
        <v>3.7972068143327644</v>
      </c>
      <c r="M21" s="1">
        <f>LN(Results!M21)</f>
        <v>3.758134957776705</v>
      </c>
      <c r="N21" s="1">
        <f>LN(Results!N21)</f>
        <v>3.637430884513919</v>
      </c>
      <c r="O21" s="1">
        <f>LN(Results!O21)</f>
        <v>3.761046615540924</v>
      </c>
      <c r="P21" s="1">
        <f>LN(Results!P21)</f>
        <v>3.6996042374765756</v>
      </c>
      <c r="Q21" s="1">
        <f>LN(Results!Q21)</f>
        <v>3.5717246585733986</v>
      </c>
      <c r="R21" s="1">
        <f>LN(Results!R21)</f>
        <v>3.378569968412172</v>
      </c>
      <c r="S21" s="1">
        <f>LN(Results!S21)</f>
        <v>3.799073768121644</v>
      </c>
      <c r="T21" s="1">
        <f>LN(Results!T21)</f>
        <v>3.806509144680229</v>
      </c>
      <c r="U21" s="1">
        <f>LN(Results!U21)</f>
        <v>3.951089860592048</v>
      </c>
      <c r="V21" s="1">
        <f>LN(Results!V21)</f>
        <v>3.776430060693156</v>
      </c>
      <c r="W21" s="1">
        <f>LN(Results!W21)</f>
        <v>4.0581317208834635</v>
      </c>
      <c r="X21" s="1">
        <f>LN(Results!X21)</f>
        <v>3.9841892364793408</v>
      </c>
      <c r="Y21" s="1">
        <f>LN(Results!Y21)</f>
        <v>3.7255391984765387</v>
      </c>
      <c r="Z21" s="1">
        <f>LN(Results!Z21)</f>
        <v>3.649421112729303</v>
      </c>
      <c r="AA21" s="1">
        <f>LN(Results!AA21)</f>
        <v>3.690807594056825</v>
      </c>
      <c r="AB21" s="1">
        <f>LN(Results!AB21)</f>
        <v>3.4107185775457918</v>
      </c>
      <c r="AC21" s="1">
        <f>LN(Results!AC21)</f>
        <v>3.2706823875110613</v>
      </c>
      <c r="AD21" s="1">
        <f>LN(Results!AD21)</f>
        <v>3.149727226970807</v>
      </c>
      <c r="AE21" s="1">
        <f>LN(Results!AE21)</f>
        <v>2.954102661331669</v>
      </c>
      <c r="AF21" s="1">
        <f>LN(Results!AF21)</f>
        <v>2.852479495294915</v>
      </c>
      <c r="AG21" s="1">
        <f>LN(Results!AG21)</f>
        <v>2.724428672006859</v>
      </c>
      <c r="AH21" s="1">
        <f>LN(Results!AH21)</f>
        <v>2.634432365222334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5.75">
      <c r="A22" t="str">
        <f>Results!A22</f>
        <v>NSIT</v>
      </c>
      <c r="H22" s="1">
        <f>LN(Results!H22)</f>
        <v>3.9488369785508626</v>
      </c>
      <c r="I22" s="1">
        <f>LN(Results!I22)</f>
        <v>3.979681653901961</v>
      </c>
      <c r="J22" s="1">
        <f>LN(Results!J22)</f>
        <v>3.8776903263476408</v>
      </c>
      <c r="K22" s="1">
        <f>LN(Results!K22)</f>
        <v>3.913272224828578</v>
      </c>
      <c r="L22" s="1">
        <f>LN(Results!L22)</f>
        <v>3.7756303805225913</v>
      </c>
      <c r="M22" s="1">
        <f>LN(Results!M22)</f>
        <v>3.9415818076696905</v>
      </c>
      <c r="N22" s="1">
        <f>LN(Results!N22)</f>
        <v>3.7856090805724874</v>
      </c>
      <c r="O22" s="1">
        <f>LN(Results!O22)</f>
        <v>3.6375861597263857</v>
      </c>
      <c r="P22" s="1">
        <f>LN(Results!P22)</f>
        <v>3.7331953378884473</v>
      </c>
      <c r="Q22" s="1">
        <f>LN(Results!Q22)</f>
        <v>3.56953269648137</v>
      </c>
      <c r="R22" s="1">
        <f>LN(Results!R22)</f>
        <v>3.4279204518029087</v>
      </c>
      <c r="S22" s="1">
        <f>LN(Results!S22)</f>
        <v>3.6731310971457973</v>
      </c>
      <c r="T22" s="1">
        <f>LN(Results!T22)</f>
        <v>3.595598464110711</v>
      </c>
      <c r="U22" s="1">
        <f>LN(Results!U22)</f>
        <v>3.431969040328909</v>
      </c>
      <c r="V22" s="1">
        <f>LN(Results!V22)</f>
        <v>3.448001447859958</v>
      </c>
      <c r="W22" s="1">
        <f>LN(Results!W22)</f>
        <v>3.4136199016607125</v>
      </c>
      <c r="X22" s="1">
        <f>LN(Results!X22)</f>
        <v>3.4793151609261073</v>
      </c>
      <c r="Y22" s="1">
        <f>LN(Results!Y22)</f>
        <v>3.431969040328909</v>
      </c>
      <c r="Z22" s="1">
        <f>LN(Results!Z22)</f>
        <v>3.509678024656225</v>
      </c>
      <c r="AA22" s="1">
        <f>LN(Results!AA22)</f>
        <v>3.488902962081261</v>
      </c>
      <c r="AB22" s="1">
        <f>LN(Results!AB22)</f>
        <v>3.5660053559634015</v>
      </c>
      <c r="AC22" s="1">
        <f>LN(Results!AC22)</f>
        <v>3.545476641808391</v>
      </c>
      <c r="AD22" s="1">
        <f>LN(Results!AD22)</f>
        <v>3.607533814659984</v>
      </c>
      <c r="AE22" s="1">
        <f>LN(Results!AE22)</f>
        <v>3.5553480614894135</v>
      </c>
      <c r="AF22" s="1">
        <f>LN(Results!AF22)</f>
        <v>3.548179572010801</v>
      </c>
      <c r="AG22" s="1">
        <f>LN(Results!AG22)</f>
        <v>3.7043836406499016</v>
      </c>
      <c r="AH22" s="1">
        <f>LN(Results!AH22)</f>
        <v>3.544575964507503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5.75">
      <c r="A23" t="str">
        <f>Results!A23</f>
        <v>OCA</v>
      </c>
      <c r="H23" s="1">
        <f>LN(Results!H23)</f>
        <v>3.1596564652082293</v>
      </c>
      <c r="I23" s="1">
        <f>LN(Results!I23)</f>
        <v>3.2337644373619514</v>
      </c>
      <c r="J23" s="1">
        <f>LN(Results!J23)</f>
        <v>3.1516670751747506</v>
      </c>
      <c r="K23" s="1">
        <f>LN(Results!K23)</f>
        <v>3.193558016883911</v>
      </c>
      <c r="L23" s="1">
        <f>LN(Results!L23)</f>
        <v>3.1489896974040343</v>
      </c>
      <c r="M23" s="1">
        <f>LN(Results!M23)</f>
        <v>3.20122088962948</v>
      </c>
      <c r="N23" s="1">
        <f>LN(Results!N23)</f>
        <v>3.2911964864478267</v>
      </c>
      <c r="O23" s="1">
        <f>LN(Results!O23)</f>
        <v>3.255689797990917</v>
      </c>
      <c r="P23" s="1">
        <f>LN(Results!P23)</f>
        <v>3.0534113851406692</v>
      </c>
      <c r="Q23" s="1">
        <f>LN(Results!Q23)</f>
        <v>2.9007345449317112</v>
      </c>
      <c r="R23" s="1">
        <f>LN(Results!R23)</f>
        <v>2.8550323914508557</v>
      </c>
      <c r="S23" s="1">
        <f>LN(Results!S23)</f>
        <v>2.9311937524164198</v>
      </c>
      <c r="T23" s="1">
        <f>LN(Results!T23)</f>
        <v>2.9444389791664403</v>
      </c>
      <c r="U23" s="1">
        <f>LN(Results!U23)</f>
        <v>2.907583886777286</v>
      </c>
      <c r="V23" s="1">
        <f>LN(Results!V23)</f>
        <v>2.9378382951350885</v>
      </c>
      <c r="W23" s="1">
        <f>LN(Results!W23)</f>
        <v>2.9894626605403958</v>
      </c>
      <c r="X23" s="1">
        <f>LN(Results!X23)</f>
        <v>2.88689349351984</v>
      </c>
      <c r="Y23" s="1">
        <f>LN(Results!Y23)</f>
        <v>2.8657659470939647</v>
      </c>
      <c r="Z23" s="1">
        <f>LN(Results!Z23)</f>
        <v>2.7488721956224653</v>
      </c>
      <c r="AA23" s="1">
        <f>LN(Results!AA23)</f>
        <v>2.716349003916905</v>
      </c>
      <c r="AB23" s="1">
        <f>LN(Results!AB23)</f>
        <v>2.810907586541918</v>
      </c>
      <c r="AC23" s="1">
        <f>LN(Results!AC23)</f>
        <v>2.740840023925201</v>
      </c>
      <c r="AD23" s="1">
        <f>LN(Results!AD23)</f>
        <v>2.5980493058878817</v>
      </c>
      <c r="AE23" s="1">
        <f>LN(Results!AE23)</f>
        <v>2.6784497313259195</v>
      </c>
      <c r="AF23" s="1">
        <f>LN(Results!AF23)</f>
        <v>2.6741486494265287</v>
      </c>
      <c r="AG23" s="1">
        <f>LN(Results!AG23)</f>
        <v>2.4796847058068487</v>
      </c>
      <c r="AH23" s="1">
        <f>LN(Results!AH23)</f>
        <v>2.495269436823547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5.75">
      <c r="A24" t="str">
        <f>Results!A24</f>
        <v>PHSY</v>
      </c>
      <c r="H24" s="1">
        <f>LN(Results!H24)</f>
        <v>4.095385686730511</v>
      </c>
      <c r="I24" s="1">
        <f>LN(Results!I24)</f>
        <v>4.1830038861565155</v>
      </c>
      <c r="J24" s="1">
        <f>LN(Results!J24)</f>
        <v>4.200954297280359</v>
      </c>
      <c r="K24" s="1">
        <f>LN(Results!K24)</f>
        <v>4.248495242049359</v>
      </c>
      <c r="L24" s="1">
        <f>LN(Results!L24)</f>
        <v>4.0785962052539615</v>
      </c>
      <c r="M24" s="1">
        <f>LN(Results!M24)</f>
        <v>4.052871314015525</v>
      </c>
      <c r="N24" s="1">
        <f>LN(Results!N24)</f>
        <v>4.052871314015525</v>
      </c>
      <c r="O24" s="1">
        <f>LN(Results!O24)</f>
        <v>4.083873262354805</v>
      </c>
      <c r="P24" s="1">
        <f>LN(Results!P24)</f>
        <v>3.9403674784372886</v>
      </c>
      <c r="Q24" s="1">
        <f>LN(Results!Q24)</f>
        <v>3.905753392414551</v>
      </c>
      <c r="R24" s="1">
        <f>LN(Results!R24)</f>
        <v>3.8066624897703196</v>
      </c>
      <c r="S24" s="1">
        <f>LN(Results!S24)</f>
        <v>3.9548430026110744</v>
      </c>
      <c r="T24" s="1">
        <f>LN(Results!T24)</f>
        <v>3.9095198752100275</v>
      </c>
      <c r="U24" s="1">
        <f>LN(Results!U24)</f>
        <v>3.865979066926739</v>
      </c>
      <c r="V24" s="1">
        <f>LN(Results!V24)</f>
        <v>3.8488169295243537</v>
      </c>
      <c r="W24" s="1">
        <f>LN(Results!W24)</f>
        <v>3.8607297110405954</v>
      </c>
      <c r="X24" s="1">
        <f>LN(Results!X24)</f>
        <v>3.8488169295243537</v>
      </c>
      <c r="Y24" s="1">
        <f>LN(Results!Y24)</f>
        <v>3.755369195382769</v>
      </c>
      <c r="Z24" s="1">
        <f>LN(Results!Z24)</f>
        <v>3.7391566074049467</v>
      </c>
      <c r="AA24" s="1">
        <f>LN(Results!AA24)</f>
        <v>3.716616209085536</v>
      </c>
      <c r="AB24" s="1">
        <f>LN(Results!AB24)</f>
        <v>3.819771742363993</v>
      </c>
      <c r="AC24" s="1">
        <f>LN(Results!AC24)</f>
        <v>3.7727609380946383</v>
      </c>
      <c r="AD24" s="1">
        <f>LN(Results!AD24)</f>
        <v>3.8607297110405954</v>
      </c>
      <c r="AE24" s="1">
        <f>LN(Results!AE24)</f>
        <v>3.9330503726202215</v>
      </c>
      <c r="AF24" s="1">
        <f>LN(Results!AF24)</f>
        <v>3.935495361613288</v>
      </c>
      <c r="AG24" s="1">
        <f>LN(Results!AG24)</f>
        <v>3.970291913552122</v>
      </c>
      <c r="AH24" s="1">
        <f>LN(Results!AH24)</f>
        <v>3.939151672816399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5.75">
      <c r="A25" t="str">
        <f>Results!A25</f>
        <v>PLXS</v>
      </c>
      <c r="H25" s="1">
        <f>LN(Results!H25)</f>
        <v>4.591958292015861</v>
      </c>
      <c r="I25" s="1">
        <f>LN(Results!I25)</f>
        <v>4.6310815677725925</v>
      </c>
      <c r="J25" s="1">
        <f>LN(Results!J25)</f>
        <v>4.597011998286628</v>
      </c>
      <c r="K25" s="1">
        <f>LN(Results!K25)</f>
        <v>4.499114984647587</v>
      </c>
      <c r="L25" s="1">
        <f>LN(Results!L25)</f>
        <v>4.375757021660286</v>
      </c>
      <c r="M25" s="1">
        <f>LN(Results!M25)</f>
        <v>4.388257184424518</v>
      </c>
      <c r="N25" s="1">
        <f>LN(Results!N25)</f>
        <v>4.394449154672439</v>
      </c>
      <c r="O25" s="1">
        <f>LN(Results!O25)</f>
        <v>4.271444175034904</v>
      </c>
      <c r="P25" s="1">
        <f>LN(Results!P25)</f>
        <v>4.338923394256375</v>
      </c>
      <c r="Q25" s="1">
        <f>LN(Results!Q25)</f>
        <v>4.264438892446495</v>
      </c>
      <c r="R25" s="1">
        <f>LN(Results!R25)</f>
        <v>3.999346833599821</v>
      </c>
      <c r="S25" s="1">
        <f>LN(Results!S25)</f>
        <v>4.276666119016055</v>
      </c>
      <c r="T25" s="1">
        <f>LN(Results!T25)</f>
        <v>4.199079882486009</v>
      </c>
      <c r="U25" s="1">
        <f>LN(Results!U25)</f>
        <v>4.2368202104688555</v>
      </c>
      <c r="V25" s="1">
        <f>LN(Results!V25)</f>
        <v>4.14857703299582</v>
      </c>
      <c r="W25" s="1">
        <f>LN(Results!W25)</f>
        <v>4.190601263630456</v>
      </c>
      <c r="X25" s="1">
        <f>LN(Results!X25)</f>
        <v>4.089122618240949</v>
      </c>
      <c r="Y25" s="1">
        <f>LN(Results!Y25)</f>
        <v>4.057205015272644</v>
      </c>
      <c r="Z25" s="1">
        <f>LN(Results!Z25)</f>
        <v>4.070628888937754</v>
      </c>
      <c r="AA25" s="1">
        <f>LN(Results!AA25)</f>
        <v>4.076477560393676</v>
      </c>
      <c r="AB25" s="1">
        <f>LN(Results!AB25)</f>
        <v>3.9889840465642745</v>
      </c>
      <c r="AC25" s="1">
        <f>LN(Results!AC25)</f>
        <v>3.9188754735486975</v>
      </c>
      <c r="AD25" s="1">
        <f>LN(Results!AD25)</f>
        <v>3.9889840465642745</v>
      </c>
      <c r="AE25" s="1">
        <f>LN(Results!AE25)</f>
        <v>3.769883238267023</v>
      </c>
      <c r="AF25" s="1">
        <f>LN(Results!AF25)</f>
        <v>3.7480324053189147</v>
      </c>
      <c r="AG25" s="1">
        <f>LN(Results!AG25)</f>
        <v>3.784189633918261</v>
      </c>
      <c r="AH25" s="1">
        <f>LN(Results!AH25)</f>
        <v>3.8066624897703196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.75">
      <c r="A26" t="str">
        <f>Results!A26</f>
        <v>PMCS</v>
      </c>
      <c r="H26" s="1">
        <f>LN(Results!H26)</f>
        <v>5.230105440044157</v>
      </c>
      <c r="I26" s="1">
        <f>LN(Results!I26)</f>
        <v>5.215272657373625</v>
      </c>
      <c r="J26" s="1">
        <f>LN(Results!J26)</f>
        <v>5.234781009742664</v>
      </c>
      <c r="K26" s="1">
        <f>LN(Results!K26)</f>
        <v>5.237770866680003</v>
      </c>
      <c r="L26" s="1">
        <f>LN(Results!L26)</f>
        <v>4.904815413687336</v>
      </c>
      <c r="M26" s="1">
        <f>LN(Results!M26)</f>
        <v>4.990432586778736</v>
      </c>
      <c r="N26" s="1">
        <f>LN(Results!N26)</f>
        <v>4.983181873981544</v>
      </c>
      <c r="O26" s="1">
        <f>LN(Results!O26)</f>
        <v>5.19295685089021</v>
      </c>
      <c r="P26" s="1">
        <f>LN(Results!P26)</f>
        <v>5.256844118341461</v>
      </c>
      <c r="Q26" s="1">
        <f>LN(Results!Q26)</f>
        <v>4.978029454347341</v>
      </c>
      <c r="R26" s="1">
        <f>LN(Results!R26)</f>
        <v>4.7743896169037185</v>
      </c>
      <c r="S26" s="1">
        <f>LN(Results!S26)</f>
        <v>5.271716684750857</v>
      </c>
      <c r="T26" s="1">
        <f>LN(Results!T26)</f>
        <v>5.316589411335485</v>
      </c>
      <c r="U26" s="1">
        <f>LN(Results!U26)</f>
        <v>5.443767448566087</v>
      </c>
      <c r="V26" s="1">
        <f>LN(Results!V26)</f>
        <v>5.348002368326086</v>
      </c>
      <c r="W26" s="1">
        <f>LN(Results!W26)</f>
        <v>5.503044369514661</v>
      </c>
      <c r="X26" s="1">
        <f>LN(Results!X26)</f>
        <v>5.303304908059076</v>
      </c>
      <c r="Y26" s="1">
        <f>LN(Results!Y26)</f>
        <v>5.223728509556964</v>
      </c>
      <c r="Z26" s="1">
        <f>LN(Results!Z26)</f>
        <v>5.024288332416675</v>
      </c>
      <c r="AA26" s="1">
        <f>LN(Results!AA26)</f>
        <v>4.893164709621917</v>
      </c>
      <c r="AB26" s="1">
        <f>LN(Results!AB26)</f>
        <v>4.817002000155987</v>
      </c>
      <c r="AC26" s="1">
        <f>LN(Results!AC26)</f>
        <v>4.554205258734783</v>
      </c>
      <c r="AD26" s="1">
        <f>LN(Results!AD26)</f>
        <v>4.5604342921467</v>
      </c>
      <c r="AE26" s="1">
        <f>LN(Results!AE26)</f>
        <v>4.409383986374171</v>
      </c>
      <c r="AF26" s="1">
        <f>LN(Results!AF26)</f>
        <v>4.315820056435613</v>
      </c>
      <c r="AG26" s="1">
        <f>LN(Results!AG26)</f>
        <v>4.383977231023272</v>
      </c>
      <c r="AH26" s="1">
        <f>LN(Results!AH26)</f>
        <v>4.2853092151720755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.75">
      <c r="A27" t="str">
        <f>Results!A27</f>
        <v>RHI</v>
      </c>
      <c r="H27" s="1">
        <f>LN(Results!H27)</f>
        <v>3.3542804618744038</v>
      </c>
      <c r="I27" s="1">
        <f>LN(Results!I27)</f>
        <v>3.4011973816621555</v>
      </c>
      <c r="J27" s="1">
        <f>LN(Results!J27)</f>
        <v>3.4248748450165123</v>
      </c>
      <c r="K27" s="1">
        <f>LN(Results!K27)</f>
        <v>3.449987545831587</v>
      </c>
      <c r="L27" s="1">
        <f>LN(Results!L27)</f>
        <v>3.369448683347575</v>
      </c>
      <c r="M27" s="1">
        <f>LN(Results!M27)</f>
        <v>3.3854473315708895</v>
      </c>
      <c r="N27" s="1">
        <f>LN(Results!N27)</f>
        <v>3.432980246059735</v>
      </c>
      <c r="O27" s="1">
        <f>LN(Results!O27)</f>
        <v>3.426904114005561</v>
      </c>
      <c r="P27" s="1">
        <f>LN(Results!P27)</f>
        <v>3.4197737672350907</v>
      </c>
      <c r="Q27" s="1">
        <f>LN(Results!Q27)</f>
        <v>3.357551960577296</v>
      </c>
      <c r="R27" s="1">
        <f>LN(Results!R27)</f>
        <v>3.1530009445336358</v>
      </c>
      <c r="S27" s="1">
        <f>LN(Results!S27)</f>
        <v>3.2088254890146994</v>
      </c>
      <c r="T27" s="1">
        <f>LN(Results!T27)</f>
        <v>3.165934858024131</v>
      </c>
      <c r="U27" s="1">
        <f>LN(Results!U27)</f>
        <v>2.9558889666294235</v>
      </c>
      <c r="V27" s="1">
        <f>LN(Results!V27)</f>
        <v>3.0050636009828753</v>
      </c>
      <c r="W27" s="1">
        <f>LN(Results!W27)</f>
        <v>2.9972910580179843</v>
      </c>
      <c r="X27" s="1">
        <f>LN(Results!X27)</f>
        <v>3.0325462466767075</v>
      </c>
      <c r="Y27" s="1">
        <f>LN(Results!Y27)</f>
        <v>3.0325462466767075</v>
      </c>
      <c r="Z27" s="1">
        <f>LN(Results!Z27)</f>
        <v>3.0548875811626734</v>
      </c>
      <c r="AA27" s="1">
        <f>LN(Results!AA27)</f>
        <v>3.091042453358316</v>
      </c>
      <c r="AB27" s="1">
        <f>LN(Results!AB27)</f>
        <v>2.9941710554870364</v>
      </c>
      <c r="AC27" s="1">
        <f>LN(Results!AC27)</f>
        <v>2.995732273553991</v>
      </c>
      <c r="AD27" s="1">
        <f>LN(Results!AD27)</f>
        <v>2.5479753412549835</v>
      </c>
      <c r="AE27" s="1">
        <f>LN(Results!AE27)</f>
        <v>2.5528612046329693</v>
      </c>
      <c r="AF27" s="1">
        <f>LN(Results!AF27)</f>
        <v>2.581640058745308</v>
      </c>
      <c r="AG27" s="1">
        <f>LN(Results!AG27)</f>
        <v>2.6589439869942573</v>
      </c>
      <c r="AH27" s="1">
        <f>LN(Results!AH27)</f>
        <v>2.6589439869942573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.75">
      <c r="A28" t="str">
        <f>Results!A28</f>
        <v>RMBS</v>
      </c>
      <c r="H28" s="1">
        <f>LN(Results!H28)</f>
        <v>4.74221103824889</v>
      </c>
      <c r="I28" s="1">
        <f>LN(Results!I28)</f>
        <v>4.300680995219929</v>
      </c>
      <c r="J28" s="1">
        <f>LN(Results!J28)</f>
        <v>4.067154917974797</v>
      </c>
      <c r="K28" s="1">
        <f>LN(Results!K28)</f>
        <v>3.9953305316231384</v>
      </c>
      <c r="L28" s="1">
        <f>LN(Results!L28)</f>
        <v>3.7074558396868715</v>
      </c>
      <c r="M28" s="1">
        <f>LN(Results!M28)</f>
        <v>3.771323123325011</v>
      </c>
      <c r="N28" s="1">
        <f>LN(Results!N28)</f>
        <v>3.8551224406952</v>
      </c>
      <c r="O28" s="1">
        <f>LN(Results!O28)</f>
        <v>3.9494382435379687</v>
      </c>
      <c r="P28" s="1">
        <f>LN(Results!P28)</f>
        <v>4.051784947803305</v>
      </c>
      <c r="Q28" s="1">
        <f>LN(Results!Q28)</f>
        <v>3.7346889901452305</v>
      </c>
      <c r="R28" s="1">
        <f>LN(Results!R28)</f>
        <v>3.6651629274966204</v>
      </c>
      <c r="S28" s="1">
        <f>LN(Results!S28)</f>
        <v>4.121320744343541</v>
      </c>
      <c r="T28" s="1">
        <f>LN(Results!T28)</f>
        <v>4.298984641971751</v>
      </c>
      <c r="U28" s="1">
        <f>LN(Results!U28)</f>
        <v>4.421660723913956</v>
      </c>
      <c r="V28" s="1">
        <f>LN(Results!V28)</f>
        <v>4.58910381020336</v>
      </c>
      <c r="W28" s="1">
        <f>LN(Results!W28)</f>
        <v>4.65633847256249</v>
      </c>
      <c r="X28" s="1">
        <f>LN(Results!X28)</f>
        <v>4.271226350265691</v>
      </c>
      <c r="Y28" s="1">
        <f>LN(Results!Y28)</f>
        <v>3.9318256327243257</v>
      </c>
      <c r="Z28" s="1">
        <f>LN(Results!Z28)</f>
        <v>3.5336865647082343</v>
      </c>
      <c r="AA28" s="1">
        <f>LN(Results!AA28)</f>
        <v>3.0938793346935154</v>
      </c>
      <c r="AB28" s="1">
        <f>LN(Results!AB28)</f>
        <v>2.959944461248125</v>
      </c>
      <c r="AC28" s="1">
        <f>LN(Results!AC28)</f>
        <v>2.925341997580597</v>
      </c>
      <c r="AD28" s="1">
        <f>LN(Results!AD28)</f>
        <v>2.936183947323607</v>
      </c>
      <c r="AE28" s="1">
        <f>LN(Results!AE28)</f>
        <v>3.1093377062771808</v>
      </c>
      <c r="AF28" s="1">
        <f>LN(Results!AF28)</f>
        <v>3.0578240538609758</v>
      </c>
      <c r="AG28" s="1">
        <f>LN(Results!AG28)</f>
        <v>2.8249083647518582</v>
      </c>
      <c r="AH28" s="1">
        <f>LN(Results!AH28)</f>
        <v>2.8387158246636806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>
      <c r="A29" t="str">
        <f>Results!A29</f>
        <v>ROG</v>
      </c>
      <c r="H29" s="1">
        <f>LN(Results!H29)</f>
        <v>3.595598464110711</v>
      </c>
      <c r="I29" s="1">
        <f>LN(Results!I29)</f>
        <v>3.5938817254916566</v>
      </c>
      <c r="J29" s="1">
        <f>LN(Results!J29)</f>
        <v>3.517126848669216</v>
      </c>
      <c r="K29" s="1">
        <f>LN(Results!K29)</f>
        <v>3.4946118263015813</v>
      </c>
      <c r="L29" s="1">
        <f>LN(Results!L29)</f>
        <v>3.4519697070355786</v>
      </c>
      <c r="M29" s="1">
        <f>LN(Results!M29)</f>
        <v>3.4773865200197016</v>
      </c>
      <c r="N29" s="1">
        <f>LN(Results!N29)</f>
        <v>3.460842700588596</v>
      </c>
      <c r="O29" s="1">
        <f>LN(Results!O29)</f>
        <v>3.516197288747388</v>
      </c>
      <c r="P29" s="1">
        <f>LN(Results!P29)</f>
        <v>3.517126848669216</v>
      </c>
      <c r="Q29" s="1">
        <f>LN(Results!Q29)</f>
        <v>3.517126848669216</v>
      </c>
      <c r="R29" s="1">
        <f>LN(Results!R29)</f>
        <v>3.4773865200197016</v>
      </c>
      <c r="S29" s="1">
        <f>LN(Results!S29)</f>
        <v>3.509678024656225</v>
      </c>
      <c r="T29" s="1">
        <f>LN(Results!T29)</f>
        <v>3.446011397451948</v>
      </c>
      <c r="U29" s="1">
        <f>LN(Results!U29)</f>
        <v>3.4850788656428575</v>
      </c>
      <c r="V29" s="1">
        <f>LN(Results!V29)</f>
        <v>3.5115454388310208</v>
      </c>
      <c r="W29" s="1">
        <f>LN(Results!W29)</f>
        <v>3.504054767101863</v>
      </c>
      <c r="X29" s="1">
        <f>LN(Results!X29)</f>
        <v>3.334434165502473</v>
      </c>
      <c r="Y29" s="1">
        <f>LN(Results!Y29)</f>
        <v>3.3209810478053545</v>
      </c>
      <c r="Z29" s="1">
        <f>LN(Results!Z29)</f>
        <v>3.3758795736778655</v>
      </c>
      <c r="AA29" s="1">
        <f>LN(Results!AA29)</f>
        <v>3.253277251585533</v>
      </c>
      <c r="AB29" s="1">
        <f>LN(Results!AB29)</f>
        <v>3.0651417249261588</v>
      </c>
      <c r="AC29" s="1">
        <f>LN(Results!AC29)</f>
        <v>2.981572495395958</v>
      </c>
      <c r="AD29" s="1">
        <f>LN(Results!AD29)</f>
        <v>3.0143086591269266</v>
      </c>
      <c r="AE29" s="1">
        <f>LN(Results!AE29)</f>
        <v>3.0004113097707226</v>
      </c>
      <c r="AF29" s="1">
        <f>LN(Results!AF29)</f>
        <v>2.986313051637499</v>
      </c>
      <c r="AG29" s="1">
        <f>LN(Results!AG29)</f>
        <v>2.9509963797125995</v>
      </c>
      <c r="AH29" s="1">
        <f>LN(Results!AH29)</f>
        <v>2.972013186933398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>
      <c r="A30" t="str">
        <f>Results!A30</f>
        <v>SDLI</v>
      </c>
      <c r="H30" s="1">
        <f>LN(Results!H30)</f>
        <v>5.5884183859871275</v>
      </c>
      <c r="I30" s="1">
        <f>LN(Results!I30)</f>
        <v>5.703365721159859</v>
      </c>
      <c r="J30" s="1">
        <f>LN(Results!J30)</f>
        <v>5.521460917862246</v>
      </c>
      <c r="K30" s="1">
        <f>LN(Results!K30)</f>
        <v>5.562122899581136</v>
      </c>
      <c r="L30" s="1">
        <f>LN(Results!L30)</f>
        <v>5.2870036066477635</v>
      </c>
      <c r="M30" s="1">
        <f>LN(Results!M30)</f>
        <v>5.278114659230517</v>
      </c>
      <c r="N30" s="1">
        <f>LN(Results!N30)</f>
        <v>5.159055299214529</v>
      </c>
      <c r="O30" s="1">
        <f>LN(Results!O30)</f>
        <v>5.2190035598283115</v>
      </c>
      <c r="P30" s="1">
        <f>LN(Results!P30)</f>
        <v>5.272999558563747</v>
      </c>
      <c r="Q30" s="1">
        <f>LN(Results!Q30)</f>
        <v>5.1176194908701795</v>
      </c>
      <c r="R30" s="1">
        <f>LN(Results!R30)</f>
        <v>4.962844630259907</v>
      </c>
      <c r="S30" s="1">
        <f>LN(Results!S30)</f>
        <v>5.209486152841421</v>
      </c>
      <c r="T30" s="1">
        <f>LN(Results!T30)</f>
        <v>5.360705138982852</v>
      </c>
      <c r="U30" s="1">
        <f>LN(Results!U30)</f>
        <v>5.3887863009577055</v>
      </c>
      <c r="V30" s="1">
        <f>LN(Results!V30)</f>
        <v>5.379321150701124</v>
      </c>
      <c r="W30" s="1">
        <f>LN(Results!W30)</f>
        <v>5.364077016803871</v>
      </c>
      <c r="X30" s="1">
        <f>LN(Results!X30)</f>
        <v>5.3981627015177525</v>
      </c>
      <c r="Y30" s="1">
        <f>LN(Results!Y30)</f>
        <v>5.298317366548036</v>
      </c>
      <c r="Z30" s="1">
        <f>LN(Results!Z30)</f>
        <v>5.105375614591906</v>
      </c>
      <c r="AA30" s="1">
        <f>LN(Results!AA30)</f>
        <v>5.042618339949307</v>
      </c>
      <c r="AB30" s="1">
        <f>LN(Results!AB30)</f>
        <v>5.052659765351487</v>
      </c>
      <c r="AC30" s="1">
        <f>LN(Results!AC30)</f>
        <v>4.906200275959372</v>
      </c>
      <c r="AD30" s="1">
        <f>LN(Results!AD30)</f>
        <v>4.896674942663538</v>
      </c>
      <c r="AE30" s="1">
        <f>LN(Results!AE30)</f>
        <v>4.6443908991413725</v>
      </c>
      <c r="AF30" s="1">
        <f>LN(Results!AF30)</f>
        <v>4.683287965252044</v>
      </c>
      <c r="AG30" s="1">
        <f>LN(Results!AG30)</f>
        <v>4.6913478822291435</v>
      </c>
      <c r="AH30" s="1">
        <f>LN(Results!AH30)</f>
        <v>4.675162557808126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5.75">
      <c r="A31" t="str">
        <f>Results!A31</f>
        <v>SFA</v>
      </c>
      <c r="H31" s="1">
        <f>LN(Results!H31)</f>
        <v>4.223177434065069</v>
      </c>
      <c r="I31" s="1">
        <f>LN(Results!I31)</f>
        <v>4.276232691766701</v>
      </c>
      <c r="J31" s="1">
        <f>LN(Results!J31)</f>
        <v>4.209345954916607</v>
      </c>
      <c r="K31" s="1">
        <f>LN(Results!K31)</f>
        <v>4.177267732760991</v>
      </c>
      <c r="L31" s="1">
        <f>LN(Results!L31)</f>
        <v>3.9291750642457117</v>
      </c>
      <c r="M31" s="1">
        <f>LN(Results!M31)</f>
        <v>4.018436766228524</v>
      </c>
      <c r="N31" s="1">
        <f>LN(Results!N31)</f>
        <v>4.041757448755357</v>
      </c>
      <c r="O31" s="1">
        <f>LN(Results!O31)</f>
        <v>4.216550395466707</v>
      </c>
      <c r="P31" s="1">
        <f>LN(Results!P31)</f>
        <v>4.175151593110831</v>
      </c>
      <c r="Q31" s="1">
        <f>LN(Results!Q31)</f>
        <v>4.11067712350966</v>
      </c>
      <c r="R31" s="1">
        <f>LN(Results!R31)</f>
        <v>3.9462273112691597</v>
      </c>
      <c r="S31" s="1">
        <f>LN(Results!S31)</f>
        <v>4.236623623847966</v>
      </c>
      <c r="T31" s="1">
        <f>LN(Results!T31)</f>
        <v>4.14689906095699</v>
      </c>
      <c r="U31" s="1">
        <f>LN(Results!U31)</f>
        <v>4.248298079757008</v>
      </c>
      <c r="V31" s="1">
        <f>LN(Results!V31)</f>
        <v>4.172747464611084</v>
      </c>
      <c r="W31" s="1">
        <f>LN(Results!W31)</f>
        <v>4.215165940400498</v>
      </c>
      <c r="X31" s="1">
        <f>LN(Results!X31)</f>
        <v>4.204346290769415</v>
      </c>
      <c r="Y31" s="1">
        <f>LN(Results!Y31)</f>
        <v>3.9520991218504795</v>
      </c>
      <c r="Z31" s="1">
        <f>LN(Results!Z31)</f>
        <v>3.9466814039563123</v>
      </c>
      <c r="AA31" s="1">
        <f>LN(Results!AA31)</f>
        <v>3.9277959558438638</v>
      </c>
      <c r="AB31" s="1">
        <f>LN(Results!AB31)</f>
        <v>3.8702046814031137</v>
      </c>
      <c r="AC31" s="1">
        <f>LN(Results!AC31)</f>
        <v>3.6511230683098552</v>
      </c>
      <c r="AD31" s="1">
        <f>LN(Results!AD31)</f>
        <v>3.5351628467302687</v>
      </c>
      <c r="AE31" s="1">
        <f>LN(Results!AE31)</f>
        <v>3.3593783625001965</v>
      </c>
      <c r="AF31" s="1">
        <f>LN(Results!AF31)</f>
        <v>3.2358784574037647</v>
      </c>
      <c r="AG31" s="1">
        <f>LN(Results!AG31)</f>
        <v>3.329622608505251</v>
      </c>
      <c r="AH31" s="1">
        <f>LN(Results!AH31)</f>
        <v>3.3385344338700738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5.75">
      <c r="A32" t="str">
        <f>Results!A32</f>
        <v>TBL</v>
      </c>
      <c r="H32" s="1">
        <f>LN(Results!H32)</f>
        <v>4.2295672321638405</v>
      </c>
      <c r="I32" s="1">
        <f>LN(Results!I32)</f>
        <v>4.296434704338478</v>
      </c>
      <c r="J32" s="1">
        <f>LN(Results!J32)</f>
        <v>4.364689715020605</v>
      </c>
      <c r="K32" s="1">
        <f>LN(Results!K32)</f>
        <v>4.340553386467307</v>
      </c>
      <c r="L32" s="1">
        <f>LN(Results!L32)</f>
        <v>4.291315239232287</v>
      </c>
      <c r="M32" s="1">
        <f>LN(Results!M32)</f>
        <v>4.232293267473079</v>
      </c>
      <c r="N32" s="1">
        <f>LN(Results!N32)</f>
        <v>4.250279363842861</v>
      </c>
      <c r="O32" s="1">
        <f>LN(Results!O32)</f>
        <v>4.204692619390966</v>
      </c>
      <c r="P32" s="1">
        <f>LN(Results!P32)</f>
        <v>4.239526572066598</v>
      </c>
      <c r="Q32" s="1">
        <f>LN(Results!Q32)</f>
        <v>4.1705337005796475</v>
      </c>
      <c r="R32" s="1">
        <f>LN(Results!R32)</f>
        <v>3.871201010907891</v>
      </c>
      <c r="S32" s="1">
        <f>LN(Results!S32)</f>
        <v>4.036450583803198</v>
      </c>
      <c r="T32" s="1">
        <f>LN(Results!T32)</f>
        <v>3.9318256327243257</v>
      </c>
      <c r="U32" s="1">
        <f>LN(Results!U32)</f>
        <v>3.8969093676180977</v>
      </c>
      <c r="V32" s="1">
        <f>LN(Results!V32)</f>
        <v>3.934273614362966</v>
      </c>
      <c r="W32" s="1">
        <f>LN(Results!W32)</f>
        <v>3.8738017926079484</v>
      </c>
      <c r="X32" s="1">
        <f>LN(Results!X32)</f>
        <v>3.8461502612774385</v>
      </c>
      <c r="Y32" s="1">
        <f>LN(Results!Y32)</f>
        <v>3.657130755799356</v>
      </c>
      <c r="Z32" s="1">
        <f>LN(Results!Z32)</f>
        <v>3.6826098411003407</v>
      </c>
      <c r="AA32" s="1">
        <f>LN(Results!AA32)</f>
        <v>3.6375861597263857</v>
      </c>
      <c r="AB32" s="1">
        <f>LN(Results!AB32)</f>
        <v>3.6699514442284173</v>
      </c>
      <c r="AC32" s="1">
        <f>LN(Results!AC32)</f>
        <v>3.624340932976365</v>
      </c>
      <c r="AD32" s="1">
        <f>LN(Results!AD32)</f>
        <v>3.7612001156935624</v>
      </c>
      <c r="AE32" s="1">
        <f>LN(Results!AE32)</f>
        <v>3.7856090805724874</v>
      </c>
      <c r="AF32" s="1">
        <f>LN(Results!AF32)</f>
        <v>3.9256793318756316</v>
      </c>
      <c r="AG32" s="1">
        <f>LN(Results!AG32)</f>
        <v>3.9679306373664422</v>
      </c>
      <c r="AH32" s="1">
        <f>LN(Results!AH32)</f>
        <v>3.944006051281197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5.75">
      <c r="A33" t="str">
        <f>Results!A33</f>
        <v>TECD</v>
      </c>
      <c r="H33" s="1">
        <f>LN(Results!H33)</f>
        <v>3.6951100038645723</v>
      </c>
      <c r="I33" s="1">
        <f>LN(Results!I33)</f>
        <v>3.7043836406499016</v>
      </c>
      <c r="J33" s="1">
        <f>LN(Results!J33)</f>
        <v>3.725693427236653</v>
      </c>
      <c r="K33" s="1">
        <f>LN(Results!K33)</f>
        <v>3.7013019741124933</v>
      </c>
      <c r="L33" s="1">
        <f>LN(Results!L33)</f>
        <v>3.6251725870562224</v>
      </c>
      <c r="M33" s="1">
        <f>LN(Results!M33)</f>
        <v>3.6810362766529106</v>
      </c>
      <c r="N33" s="1">
        <f>LN(Results!N33)</f>
        <v>3.6794602321974446</v>
      </c>
      <c r="O33" s="1">
        <f>LN(Results!O33)</f>
        <v>3.7331953378884473</v>
      </c>
      <c r="P33" s="1">
        <f>LN(Results!P33)</f>
        <v>3.7361804147319004</v>
      </c>
      <c r="Q33" s="1">
        <f>LN(Results!Q33)</f>
        <v>3.655516550444815</v>
      </c>
      <c r="R33" s="1">
        <f>LN(Results!R33)</f>
        <v>3.5318600801822</v>
      </c>
      <c r="S33" s="1">
        <f>LN(Results!S33)</f>
        <v>3.5336865647082343</v>
      </c>
      <c r="T33" s="1">
        <f>LN(Results!T33)</f>
        <v>3.4927124904979285</v>
      </c>
      <c r="U33" s="1">
        <f>LN(Results!U33)</f>
        <v>3.446011397451948</v>
      </c>
      <c r="V33" s="1">
        <f>LN(Results!V33)</f>
        <v>3.325485559926459</v>
      </c>
      <c r="W33" s="1">
        <f>LN(Results!W33)</f>
        <v>3.1623054733798064</v>
      </c>
      <c r="X33" s="1">
        <f>LN(Results!X33)</f>
        <v>3.1273086313427103</v>
      </c>
      <c r="Y33" s="1">
        <f>LN(Results!Y33)</f>
        <v>3.0474942081125804</v>
      </c>
      <c r="Z33" s="1">
        <f>LN(Results!Z33)</f>
        <v>3.0709556947915786</v>
      </c>
      <c r="AA33" s="1">
        <f>LN(Results!AA33)</f>
        <v>3.0995290672356344</v>
      </c>
      <c r="AB33" s="1">
        <f>LN(Results!AB33)</f>
        <v>3.130044611161585</v>
      </c>
      <c r="AC33" s="1">
        <f>LN(Results!AC33)</f>
        <v>3.1218141120250698</v>
      </c>
      <c r="AD33" s="1">
        <f>LN(Results!AD33)</f>
        <v>3.1780538303479458</v>
      </c>
      <c r="AE33" s="1">
        <f>LN(Results!AE33)</f>
        <v>3.1728318863667937</v>
      </c>
      <c r="AF33" s="1">
        <f>LN(Results!AF33)</f>
        <v>3.20122088962948</v>
      </c>
      <c r="AG33" s="1">
        <f>LN(Results!AG33)</f>
        <v>3.3004558118606235</v>
      </c>
      <c r="AH33" s="1">
        <f>LN(Results!AH33)</f>
        <v>3.190990621378665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5.75">
      <c r="A34" t="str">
        <f>Results!A34</f>
        <v>TECH</v>
      </c>
      <c r="H34" s="1">
        <f>LN(Results!H34)</f>
        <v>4.71009310591487</v>
      </c>
      <c r="I34" s="1">
        <f>LN(Results!I34)</f>
        <v>4.720171578682598</v>
      </c>
      <c r="J34" s="1">
        <f>LN(Results!J34)</f>
        <v>4.531927224220373</v>
      </c>
      <c r="K34" s="1">
        <f>LN(Results!K34)</f>
        <v>4.55650501400681</v>
      </c>
      <c r="L34" s="1">
        <f>LN(Results!L34)</f>
        <v>4.243123698247448</v>
      </c>
      <c r="M34" s="1">
        <f>LN(Results!M34)</f>
        <v>4.241326752570746</v>
      </c>
      <c r="N34" s="1">
        <f>LN(Results!N34)</f>
        <v>4.307437777682809</v>
      </c>
      <c r="O34" s="1">
        <f>LN(Results!O34)</f>
        <v>4.374970548949673</v>
      </c>
      <c r="P34" s="1">
        <f>LN(Results!P34)</f>
        <v>4.264438892446495</v>
      </c>
      <c r="Q34" s="1">
        <f>LN(Results!Q34)</f>
        <v>4.233200297013721</v>
      </c>
      <c r="R34" s="1">
        <f>LN(Results!R34)</f>
        <v>4.174387269895637</v>
      </c>
      <c r="S34" s="1">
        <f>LN(Results!S34)</f>
        <v>4.235916459842499</v>
      </c>
      <c r="T34" s="1">
        <f>LN(Results!T34)</f>
        <v>4.23410650459726</v>
      </c>
      <c r="U34" s="1">
        <f>LN(Results!U34)</f>
        <v>4.361504998953085</v>
      </c>
      <c r="V34" s="1">
        <f>LN(Results!V34)</f>
        <v>4.2753624918855495</v>
      </c>
      <c r="W34" s="1">
        <f>LN(Results!W34)</f>
        <v>4.345427482225552</v>
      </c>
      <c r="X34" s="1">
        <f>LN(Results!X34)</f>
        <v>4.425594854862162</v>
      </c>
      <c r="Y34" s="1">
        <f>LN(Results!Y34)</f>
        <v>4.332376726030061</v>
      </c>
      <c r="Z34" s="1">
        <f>LN(Results!Z34)</f>
        <v>4.303220141738605</v>
      </c>
      <c r="AA34" s="1">
        <f>LN(Results!AA34)</f>
        <v>4.256498841909881</v>
      </c>
      <c r="AB34" s="1">
        <f>LN(Results!AB34)</f>
        <v>4.141148628419903</v>
      </c>
      <c r="AC34" s="1">
        <f>LN(Results!AC34)</f>
        <v>4.104192577610197</v>
      </c>
      <c r="AD34" s="1">
        <f>LN(Results!AD34)</f>
        <v>4.199079882486009</v>
      </c>
      <c r="AE34" s="1">
        <f>LN(Results!AE34)</f>
        <v>4.206556552829029</v>
      </c>
      <c r="AF34" s="1">
        <f>LN(Results!AF34)</f>
        <v>3.9506435385093948</v>
      </c>
      <c r="AG34" s="1">
        <f>LN(Results!AG34)</f>
        <v>4.008468903696398</v>
      </c>
      <c r="AH34" s="1">
        <f>LN(Results!AH34)</f>
        <v>3.939151672816399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5.75">
      <c r="A35" t="str">
        <f>Results!A35</f>
        <v>TGH</v>
      </c>
      <c r="H35" s="1">
        <f>LN(Results!H35)</f>
        <v>3.9232101948187106</v>
      </c>
      <c r="I35" s="1">
        <f>LN(Results!I35)</f>
        <v>3.901972669574645</v>
      </c>
      <c r="J35" s="1">
        <f>LN(Results!J35)</f>
        <v>3.8421368779639797</v>
      </c>
      <c r="K35" s="1">
        <f>LN(Results!K35)</f>
        <v>3.893094995542627</v>
      </c>
      <c r="L35" s="1">
        <f>LN(Results!L35)</f>
        <v>3.8796279046921414</v>
      </c>
      <c r="M35" s="1">
        <f>LN(Results!M35)</f>
        <v>3.869898079127475</v>
      </c>
      <c r="N35" s="1">
        <f>LN(Results!N35)</f>
        <v>3.8010914447208646</v>
      </c>
      <c r="O35" s="1">
        <f>LN(Results!O35)</f>
        <v>3.647406205907361</v>
      </c>
      <c r="P35" s="1">
        <f>LN(Results!P35)</f>
        <v>3.581781318557569</v>
      </c>
      <c r="Q35" s="1">
        <f>LN(Results!Q35)</f>
        <v>3.6109179126442243</v>
      </c>
      <c r="R35" s="1">
        <f>LN(Results!R35)</f>
        <v>3.5765502691400166</v>
      </c>
      <c r="S35" s="1">
        <f>LN(Results!S35)</f>
        <v>3.5589131276539097</v>
      </c>
      <c r="T35" s="1">
        <f>LN(Results!T35)</f>
        <v>3.5765502691400166</v>
      </c>
      <c r="U35" s="1">
        <f>LN(Results!U35)</f>
        <v>3.5427692792825534</v>
      </c>
      <c r="V35" s="1">
        <f>LN(Results!V35)</f>
        <v>3.448001447859958</v>
      </c>
      <c r="W35" s="1">
        <f>LN(Results!W35)</f>
        <v>3.39072608179486</v>
      </c>
      <c r="X35" s="1">
        <f>LN(Results!X35)</f>
        <v>3.4258899942525267</v>
      </c>
      <c r="Y35" s="1">
        <f>LN(Results!Y35)</f>
        <v>3.4258899942525267</v>
      </c>
      <c r="Z35" s="1">
        <f>LN(Results!Z35)</f>
        <v>3.4773865200197016</v>
      </c>
      <c r="AA35" s="1">
        <f>LN(Results!AA35)</f>
        <v>3.5263605246161616</v>
      </c>
      <c r="AB35" s="1">
        <f>LN(Results!AB35)</f>
        <v>3.4299467949481413</v>
      </c>
      <c r="AC35" s="1">
        <f>LN(Results!AC35)</f>
        <v>3.4258899942525267</v>
      </c>
      <c r="AD35" s="1">
        <f>LN(Results!AD35)</f>
        <v>3.4380113547848716</v>
      </c>
      <c r="AE35" s="1">
        <f>LN(Results!AE35)</f>
        <v>3.46182200347859</v>
      </c>
      <c r="AF35" s="1">
        <f>LN(Results!AF35)</f>
        <v>3.4519697070355786</v>
      </c>
      <c r="AG35" s="1">
        <f>LN(Results!AG35)</f>
        <v>3.3843902633457743</v>
      </c>
      <c r="AH35" s="1">
        <f>LN(Results!AH35)</f>
        <v>3.3141860046725258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.75">
      <c r="A36" t="str">
        <f>Results!A36</f>
        <v>UNH</v>
      </c>
      <c r="H36" s="1">
        <f>LN(Results!H36)</f>
        <v>4.380462912697698</v>
      </c>
      <c r="I36" s="1">
        <f>LN(Results!I36)</f>
        <v>4.391357962102766</v>
      </c>
      <c r="J36" s="1">
        <f>LN(Results!J36)</f>
        <v>4.342993403944672</v>
      </c>
      <c r="K36" s="1">
        <f>LN(Results!K36)</f>
        <v>4.315820056435613</v>
      </c>
      <c r="L36" s="1">
        <f>LN(Results!L36)</f>
        <v>4.329087249379662</v>
      </c>
      <c r="M36" s="1">
        <f>LN(Results!M36)</f>
        <v>4.335655417491759</v>
      </c>
      <c r="N36" s="1">
        <f>LN(Results!N36)</f>
        <v>4.267947667976174</v>
      </c>
      <c r="O36" s="1">
        <f>LN(Results!O36)</f>
        <v>4.144126298113828</v>
      </c>
      <c r="P36" s="1">
        <f>LN(Results!P36)</f>
        <v>4.200017529061972</v>
      </c>
      <c r="Q36" s="1">
        <f>LN(Results!Q36)</f>
        <v>4.206556552829029</v>
      </c>
      <c r="R36" s="1">
        <f>LN(Results!R36)</f>
        <v>4.157906043711845</v>
      </c>
      <c r="S36" s="1">
        <f>LN(Results!S36)</f>
        <v>4.123093975508087</v>
      </c>
      <c r="T36" s="1">
        <f>LN(Results!T36)</f>
        <v>4.088074949208505</v>
      </c>
      <c r="U36" s="1">
        <f>LN(Results!U36)</f>
        <v>4.050155795367892</v>
      </c>
      <c r="V36" s="1">
        <f>LN(Results!V36)</f>
        <v>3.943463531262465</v>
      </c>
      <c r="W36" s="1">
        <f>LN(Results!W36)</f>
        <v>3.9288289904105516</v>
      </c>
      <c r="X36" s="1">
        <f>LN(Results!X36)</f>
        <v>3.9965112018733375</v>
      </c>
      <c r="Y36" s="1">
        <f>LN(Results!Y36)</f>
        <v>3.936173031820856</v>
      </c>
      <c r="Z36" s="1">
        <f>LN(Results!Z36)</f>
        <v>4.05774281657754</v>
      </c>
      <c r="AA36" s="1">
        <f>LN(Results!AA36)</f>
        <v>4.02481047287461</v>
      </c>
      <c r="AB36" s="1">
        <f>LN(Results!AB36)</f>
        <v>4.038114540821907</v>
      </c>
      <c r="AC36" s="1">
        <f>LN(Results!AC36)</f>
        <v>3.9626495776058306</v>
      </c>
      <c r="AD36" s="1">
        <f>LN(Results!AD36)</f>
        <v>4.06634624179524</v>
      </c>
      <c r="AE36" s="1">
        <f>LN(Results!AE36)</f>
        <v>4.120525497604745</v>
      </c>
      <c r="AF36" s="1">
        <f>LN(Results!AF36)</f>
        <v>4.115442102390592</v>
      </c>
      <c r="AG36" s="1">
        <f>LN(Results!AG36)</f>
        <v>3.972105362598621</v>
      </c>
      <c r="AH36" s="1">
        <f>LN(Results!AH36)</f>
        <v>3.9303637804250036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.75">
      <c r="A37" t="str">
        <f>Results!A37</f>
        <v>VPI</v>
      </c>
      <c r="H37" s="1">
        <f>LN(Results!H37)</f>
        <v>3.0143086591269266</v>
      </c>
      <c r="I37" s="1">
        <f>LN(Results!I37)</f>
        <v>3.1341106505481786</v>
      </c>
      <c r="J37" s="1">
        <f>LN(Results!J37)</f>
        <v>3.1231795705466996</v>
      </c>
      <c r="K37" s="1">
        <f>LN(Results!K37)</f>
        <v>3.150284301401785</v>
      </c>
      <c r="L37" s="1">
        <f>LN(Results!L37)</f>
        <v>3.1688280702632996</v>
      </c>
      <c r="M37" s="1">
        <f>LN(Results!M37)</f>
        <v>3.17144873129581</v>
      </c>
      <c r="N37" s="1">
        <f>LN(Results!N37)</f>
        <v>3.11213213083784</v>
      </c>
      <c r="O37" s="1">
        <f>LN(Results!O37)</f>
        <v>3.0896596795853504</v>
      </c>
      <c r="P37" s="1">
        <f>LN(Results!P37)</f>
        <v>2.9880780546171315</v>
      </c>
      <c r="Q37" s="1">
        <f>LN(Results!Q37)</f>
        <v>2.972228204365997</v>
      </c>
      <c r="R37" s="1">
        <f>LN(Results!R37)</f>
        <v>2.9880780546171315</v>
      </c>
      <c r="S37" s="1">
        <f>LN(Results!S37)</f>
        <v>2.991217095461784</v>
      </c>
      <c r="T37" s="1">
        <f>LN(Results!T37)</f>
        <v>3.0005805018788116</v>
      </c>
      <c r="U37" s="1">
        <f>LN(Results!U37)</f>
        <v>2.874998639159329</v>
      </c>
      <c r="V37" s="1">
        <f>LN(Results!V37)</f>
        <v>2.8081066751681303</v>
      </c>
      <c r="W37" s="1">
        <f>LN(Results!W37)</f>
        <v>2.7929549161926324</v>
      </c>
      <c r="X37" s="1">
        <f>LN(Results!X37)</f>
        <v>2.7736881176830823</v>
      </c>
      <c r="Y37" s="1">
        <f>LN(Results!Y37)</f>
        <v>2.599893186290446</v>
      </c>
      <c r="Z37" s="1">
        <f>LN(Results!Z37)</f>
        <v>2.636260565170171</v>
      </c>
      <c r="AA37" s="1">
        <f>LN(Results!AA37)</f>
        <v>2.571718701358083</v>
      </c>
      <c r="AB37" s="1">
        <f>LN(Results!AB37)</f>
        <v>2.5378153054434023</v>
      </c>
      <c r="AC37" s="1">
        <f>LN(Results!AC37)</f>
        <v>2.5764673849593023</v>
      </c>
      <c r="AD37" s="1">
        <f>LN(Results!AD37)</f>
        <v>2.6926725690578874</v>
      </c>
      <c r="AE37" s="1">
        <f>LN(Results!AE37)</f>
        <v>2.5764673849593023</v>
      </c>
      <c r="AF37" s="1">
        <f>LN(Results!AF37)</f>
        <v>2.507817187621103</v>
      </c>
      <c r="AG37" s="1">
        <f>LN(Results!AG37)</f>
        <v>2.4873037743877218</v>
      </c>
      <c r="AH37" s="1">
        <f>LN(Results!AH37)</f>
        <v>2.280860820519886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.75">
      <c r="A38" t="str">
        <f>Results!A38</f>
        <v>VSH</v>
      </c>
      <c r="H38" s="1">
        <f>LN(Results!H38)</f>
        <v>3.758288905486104</v>
      </c>
      <c r="I38" s="1">
        <f>LN(Results!I38)</f>
        <v>3.839452312593311</v>
      </c>
      <c r="J38" s="1">
        <f>LN(Results!J38)</f>
        <v>3.869464086661282</v>
      </c>
      <c r="K38" s="1">
        <f>LN(Results!K38)</f>
        <v>3.935088929824728</v>
      </c>
      <c r="L38" s="1">
        <f>LN(Results!L38)</f>
        <v>3.843030848226654</v>
      </c>
      <c r="M38" s="1">
        <f>LN(Results!M38)</f>
        <v>4.060443010546419</v>
      </c>
      <c r="N38" s="1">
        <f>LN(Results!N38)</f>
        <v>4.039390188288987</v>
      </c>
      <c r="O38" s="1">
        <f>LN(Results!O38)</f>
        <v>3.9920663284861084</v>
      </c>
      <c r="P38" s="1">
        <f>LN(Results!P38)</f>
        <v>4.02535169073515</v>
      </c>
      <c r="Q38" s="1">
        <f>LN(Results!Q38)</f>
        <v>3.7669972333778885</v>
      </c>
      <c r="R38" s="1">
        <f>LN(Results!R38)</f>
        <v>3.590439381300684</v>
      </c>
      <c r="S38" s="1">
        <f>LN(Results!S38)</f>
        <v>3.784189633918261</v>
      </c>
      <c r="T38" s="1">
        <f>LN(Results!T38)</f>
        <v>3.6131667335014312</v>
      </c>
      <c r="U38" s="1">
        <f>LN(Results!U38)</f>
        <v>3.624340932976365</v>
      </c>
      <c r="V38" s="1">
        <f>LN(Results!V38)</f>
        <v>3.5624655292582776</v>
      </c>
      <c r="W38" s="1">
        <f>LN(Results!W38)</f>
        <v>3.6276687230690396</v>
      </c>
      <c r="X38" s="1">
        <f>LN(Results!X38)</f>
        <v>3.5336865647082343</v>
      </c>
      <c r="Y38" s="1">
        <f>LN(Results!Y38)</f>
        <v>3.305053521109253</v>
      </c>
      <c r="Z38" s="1">
        <f>LN(Results!Z38)</f>
        <v>3.3815625402891305</v>
      </c>
      <c r="AA38" s="1">
        <f>LN(Results!AA38)</f>
        <v>3.34109345759245</v>
      </c>
      <c r="AB38" s="1">
        <f>LN(Results!AB38)</f>
        <v>3.370164126281965</v>
      </c>
      <c r="AC38" s="1">
        <f>LN(Results!AC38)</f>
        <v>3.1952673244158483</v>
      </c>
      <c r="AD38" s="1">
        <f>LN(Results!AD38)</f>
        <v>3.19184578261633</v>
      </c>
      <c r="AE38" s="1">
        <f>LN(Results!AE38)</f>
        <v>3.2054541558864984</v>
      </c>
      <c r="AF38" s="1">
        <f>LN(Results!AF38)</f>
        <v>2.970414465569701</v>
      </c>
      <c r="AG38" s="1">
        <f>LN(Results!AG38)</f>
        <v>3.048481257910602</v>
      </c>
      <c r="AH38" s="1">
        <f>LN(Results!AH38)</f>
        <v>2.9575110607337933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.75">
      <c r="A39" t="str">
        <f>Results!A39</f>
        <v>WAT</v>
      </c>
      <c r="H39" s="1">
        <f>LN(Results!H39)</f>
        <v>4.727387818712341</v>
      </c>
      <c r="I39" s="1">
        <f>LN(Results!I39)</f>
        <v>4.787491742782046</v>
      </c>
      <c r="J39" s="1">
        <f>LN(Results!J39)</f>
        <v>4.653960350157523</v>
      </c>
      <c r="K39" s="1">
        <f>LN(Results!K39)</f>
        <v>4.698205051955281</v>
      </c>
      <c r="L39" s="1">
        <f>LN(Results!L39)</f>
        <v>4.476626334874608</v>
      </c>
      <c r="M39" s="1">
        <f>LN(Results!M39)</f>
        <v>4.531927224220373</v>
      </c>
      <c r="N39" s="1">
        <f>LN(Results!N39)</f>
        <v>4.514287689510918</v>
      </c>
      <c r="O39" s="1">
        <f>LN(Results!O39)</f>
        <v>4.518386055903201</v>
      </c>
      <c r="P39" s="1">
        <f>LN(Results!P39)</f>
        <v>4.5512418439625355</v>
      </c>
      <c r="Q39" s="1">
        <f>LN(Results!Q39)</f>
        <v>4.416579016180542</v>
      </c>
      <c r="R39" s="1">
        <f>LN(Results!R39)</f>
        <v>4.435271149192694</v>
      </c>
      <c r="S39" s="1">
        <f>LN(Results!S39)</f>
        <v>4.578569504190912</v>
      </c>
      <c r="T39" s="1">
        <f>LN(Results!T39)</f>
        <v>4.55650501400681</v>
      </c>
      <c r="U39" s="1">
        <f>LN(Results!U39)</f>
        <v>4.499114984647587</v>
      </c>
      <c r="V39" s="1">
        <f>LN(Results!V39)</f>
        <v>4.476626334874608</v>
      </c>
      <c r="W39" s="1">
        <f>LN(Results!W39)</f>
        <v>4.618209799495895</v>
      </c>
      <c r="X39" s="1">
        <f>LN(Results!X39)</f>
        <v>4.544623686120057</v>
      </c>
      <c r="Y39" s="1">
        <f>LN(Results!Y39)</f>
        <v>4.605170185988092</v>
      </c>
      <c r="Z39" s="1">
        <f>LN(Results!Z39)</f>
        <v>4.5597804836892815</v>
      </c>
      <c r="AA39" s="1">
        <f>LN(Results!AA39)</f>
        <v>4.416579016180542</v>
      </c>
      <c r="AB39" s="1">
        <f>LN(Results!AB39)</f>
        <v>4.45143608604605</v>
      </c>
      <c r="AC39" s="1">
        <f>LN(Results!AC39)</f>
        <v>4.200954297280359</v>
      </c>
      <c r="AD39" s="1">
        <f>LN(Results!AD39)</f>
        <v>3.871201010907891</v>
      </c>
      <c r="AE39" s="1">
        <f>LN(Results!AE39)</f>
        <v>3.8815637979434374</v>
      </c>
      <c r="AF39" s="1">
        <f>LN(Results!AF39)</f>
        <v>3.9524449199270615</v>
      </c>
      <c r="AG39" s="1">
        <f>LN(Results!AG39)</f>
        <v>3.970291913552122</v>
      </c>
      <c r="AH39" s="1">
        <f>LN(Results!AH39)</f>
        <v>3.8594130551558488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.75">
      <c r="A40" t="str">
        <f>Results!A40</f>
        <v>XLNX</v>
      </c>
      <c r="H40" s="1">
        <f>LN(Results!H40)</f>
        <v>4.499809670330265</v>
      </c>
      <c r="I40" s="1">
        <f>LN(Results!I40)</f>
        <v>4.454347296253507</v>
      </c>
      <c r="J40" s="1">
        <f>LN(Results!J40)</f>
        <v>4.48933837046297</v>
      </c>
      <c r="K40" s="1">
        <f>LN(Results!K40)</f>
        <v>4.485118954920262</v>
      </c>
      <c r="L40" s="1">
        <f>LN(Results!L40)</f>
        <v>4.202825205216171</v>
      </c>
      <c r="M40" s="1">
        <f>LN(Results!M40)</f>
        <v>4.114963849424837</v>
      </c>
      <c r="N40" s="1">
        <f>LN(Results!N40)</f>
        <v>4.09016919081162</v>
      </c>
      <c r="O40" s="1">
        <f>LN(Results!O40)</f>
        <v>4.232293267473079</v>
      </c>
      <c r="P40" s="1">
        <f>LN(Results!P40)</f>
        <v>4.293878247897177</v>
      </c>
      <c r="Q40" s="1">
        <f>LN(Results!Q40)</f>
        <v>4.213053095399427</v>
      </c>
      <c r="R40" s="1">
        <f>LN(Results!R40)</f>
        <v>4.062595863907521</v>
      </c>
      <c r="S40" s="1">
        <f>LN(Results!S40)</f>
        <v>4.405956761523918</v>
      </c>
      <c r="T40" s="1">
        <f>LN(Results!T40)</f>
        <v>4.416579016180542</v>
      </c>
      <c r="U40" s="1">
        <f>LN(Results!U40)</f>
        <v>4.414312298171851</v>
      </c>
      <c r="V40" s="1">
        <f>LN(Results!V40)</f>
        <v>4.324132656254979</v>
      </c>
      <c r="W40" s="1">
        <f>LN(Results!W40)</f>
        <v>4.4225985979389275</v>
      </c>
      <c r="X40" s="1">
        <f>LN(Results!X40)</f>
        <v>4.420345498976018</v>
      </c>
      <c r="Y40" s="1">
        <f>LN(Results!Y40)</f>
        <v>4.2368202104688555</v>
      </c>
      <c r="Z40" s="1">
        <f>LN(Results!Z40)</f>
        <v>4.192491623361625</v>
      </c>
      <c r="AA40" s="1">
        <f>LN(Results!AA40)</f>
        <v>4.0419541750201775</v>
      </c>
      <c r="AB40" s="1">
        <f>LN(Results!AB40)</f>
        <v>4.0615200165740575</v>
      </c>
      <c r="AC40" s="1">
        <f>LN(Results!AC40)</f>
        <v>3.7655511015278886</v>
      </c>
      <c r="AD40" s="1">
        <f>LN(Results!AD40)</f>
        <v>3.8594130551558488</v>
      </c>
      <c r="AE40" s="1">
        <f>LN(Results!AE40)</f>
        <v>3.8750996513235485</v>
      </c>
      <c r="AF40" s="1">
        <f>LN(Results!AF40)</f>
        <v>3.816337755293738</v>
      </c>
      <c r="AG40" s="1">
        <f>LN(Results!AG40)</f>
        <v>3.817026376461619</v>
      </c>
      <c r="AH40" s="1">
        <f>LN(Results!AH40)</f>
        <v>3.798294240099803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.75">
      <c r="A41" t="s">
        <v>91</v>
      </c>
      <c r="H41" s="1">
        <f>LN(Results!H41)</f>
        <v>3.966757372528198</v>
      </c>
      <c r="I41" s="1">
        <f>LN(Results!I41)</f>
        <v>3.817712325956905</v>
      </c>
      <c r="J41" s="1">
        <f>LN(Results!J41)</f>
        <v>3.7933745954433844</v>
      </c>
      <c r="K41" s="1">
        <f>LN(Results!K41)</f>
        <v>3.7316994512968646</v>
      </c>
      <c r="L41" s="1">
        <f>LN(Results!L41)</f>
        <v>3.7919774121175034</v>
      </c>
      <c r="M41" s="1">
        <f>LN(Results!M41)</f>
        <v>3.71965111278069</v>
      </c>
      <c r="N41" s="1">
        <f>LN(Results!N41)</f>
        <v>3.669161323247833</v>
      </c>
      <c r="O41" s="1">
        <f>LN(Results!O41)</f>
        <v>3.666761648860317</v>
      </c>
      <c r="P41" s="1">
        <f>LN(Results!P41)</f>
        <v>3.6786775916293397</v>
      </c>
      <c r="Q41" s="1">
        <f>LN(Results!Q41)</f>
        <v>3.5938817254916566</v>
      </c>
      <c r="R41" s="1">
        <f>LN(Results!R41)</f>
        <v>3.6024497261155486</v>
      </c>
      <c r="S41" s="1">
        <f>LN(Results!S41)</f>
        <v>3.4870080380752664</v>
      </c>
      <c r="T41" s="1">
        <f>LN(Results!T41)</f>
        <v>3.5409593240373143</v>
      </c>
      <c r="U41" s="1">
        <f>LN(Results!U41)</f>
        <v>3.478343590838809</v>
      </c>
      <c r="V41" s="1">
        <f>LN(Results!V41)</f>
        <v>3.408470865628654</v>
      </c>
      <c r="W41" s="1">
        <f>LN(Results!W41)</f>
        <v>3.3694658875006582</v>
      </c>
      <c r="X41" s="1">
        <f>LN(Results!X41)</f>
        <v>3.3822863567703947</v>
      </c>
      <c r="Y41" s="1">
        <f>LN(Results!Y41)</f>
        <v>3.331096753982666</v>
      </c>
      <c r="Z41" s="1">
        <f>LN(Results!Z41)</f>
        <v>3.325503537292955</v>
      </c>
      <c r="AA41" s="1">
        <f>LN(Results!AA41)</f>
        <v>3.331096753982666</v>
      </c>
      <c r="AB41" s="1">
        <f>LN(Results!AB41)</f>
        <v>3.265301290578845</v>
      </c>
      <c r="AC41" s="1">
        <f>LN(Results!AC41)</f>
        <v>3.311928913903973</v>
      </c>
      <c r="AD41" s="1">
        <f>LN(Results!AD41)</f>
        <v>3.295836866004329</v>
      </c>
      <c r="AE41" s="1">
        <f>LN(Results!AE41)</f>
        <v>3.170231650041806</v>
      </c>
      <c r="AF41" s="1">
        <f>LN(Results!AF41)</f>
        <v>3.066610034187428</v>
      </c>
      <c r="AG41" s="1">
        <f>LN(Results!AG41)</f>
        <v>3.127330548910738</v>
      </c>
      <c r="AH41" s="1">
        <f>LN(Results!AH41)</f>
        <v>3.024999771234559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5.75">
      <c r="A42" t="str">
        <f>Results!A42</f>
        <v>SK</v>
      </c>
      <c r="H42" s="1">
        <f>LN(Results!H42)</f>
        <v>2.9509963797125995</v>
      </c>
      <c r="I42" s="1">
        <f>LN(Results!I42)</f>
        <v>2.886921367695811</v>
      </c>
      <c r="J42" s="1">
        <f>LN(Results!J42)</f>
        <v>2.883403088580071</v>
      </c>
      <c r="K42" s="1">
        <f>LN(Results!K42)</f>
        <v>2.840539384148289</v>
      </c>
      <c r="L42" s="1">
        <f>LN(Results!L42)</f>
        <v>2.7957557815213154</v>
      </c>
      <c r="M42" s="1">
        <f>LN(Results!M42)</f>
        <v>2.7528960888940452</v>
      </c>
      <c r="N42" s="1">
        <f>LN(Results!N42)</f>
        <v>2.780370862681836</v>
      </c>
      <c r="O42" s="1">
        <f>LN(Results!O42)</f>
        <v>2.70805020110221</v>
      </c>
      <c r="P42" s="1">
        <f>LN(Results!P42)</f>
        <v>2.8071712919700174</v>
      </c>
      <c r="Q42" s="1">
        <f>LN(Results!Q42)</f>
        <v>2.7647455447787554</v>
      </c>
      <c r="R42" s="1">
        <f>LN(Results!R42)</f>
        <v>2.6741486494265287</v>
      </c>
      <c r="S42" s="1">
        <f>LN(Results!S42)</f>
        <v>2.6210388241125804</v>
      </c>
      <c r="T42" s="1">
        <f>LN(Results!T42)</f>
        <v>2.5207563026816975</v>
      </c>
      <c r="U42" s="1">
        <f>LN(Results!U42)</f>
        <v>2.5793073252094847</v>
      </c>
      <c r="V42" s="1">
        <f>LN(Results!V42)</f>
        <v>2.479726589746458</v>
      </c>
      <c r="W42" s="1">
        <f>LN(Results!W42)</f>
        <v>2.530755986022281</v>
      </c>
      <c r="X42" s="1">
        <f>LN(Results!X42)</f>
        <v>2.5356789751614235</v>
      </c>
      <c r="Y42" s="1">
        <f>LN(Results!Y42)</f>
        <v>2.569783806504426</v>
      </c>
      <c r="Z42" s="1">
        <f>LN(Results!Z42)</f>
        <v>2.634618923016327</v>
      </c>
      <c r="AA42" s="1">
        <f>LN(Results!AA42)</f>
        <v>2.630088659632498</v>
      </c>
      <c r="AB42" s="1">
        <f>LN(Results!AB42)</f>
        <v>2.669863619716969</v>
      </c>
      <c r="AC42" s="1">
        <f>LN(Results!AC42)</f>
        <v>2.6567569067146595</v>
      </c>
      <c r="AD42" s="1">
        <f>LN(Results!AD42)</f>
        <v>2.716349003916905</v>
      </c>
      <c r="AE42" s="1">
        <f>LN(Results!AE42)</f>
        <v>2.6611682152020797</v>
      </c>
      <c r="AF42" s="1">
        <f>LN(Results!AF42)</f>
        <v>2.7488721956224653</v>
      </c>
      <c r="AG42" s="1">
        <f>LN(Results!AG42)</f>
        <v>2.7687061949755565</v>
      </c>
      <c r="AH42" s="1">
        <f>LN(Results!AH42)</f>
        <v>2.6479462770325046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5.75">
      <c r="A43" t="str">
        <f>Results!A43</f>
        <v>UFS</v>
      </c>
      <c r="H43" s="1">
        <f>LN(Results!H43)</f>
        <v>3.1858566424109664</v>
      </c>
      <c r="I43" s="1">
        <f>LN(Results!I43)</f>
        <v>3.16758253048065</v>
      </c>
      <c r="J43" s="1">
        <f>LN(Results!J43)</f>
        <v>3.1135153092103742</v>
      </c>
      <c r="K43" s="1">
        <f>LN(Results!K43)</f>
        <v>3.1245651453969594</v>
      </c>
      <c r="L43" s="1">
        <f>LN(Results!L43)</f>
        <v>3.0534349836822803</v>
      </c>
      <c r="M43" s="1">
        <f>LN(Results!M43)</f>
        <v>3.0370661370469683</v>
      </c>
      <c r="N43" s="1">
        <f>LN(Results!N43)</f>
        <v>3.028005834104287</v>
      </c>
      <c r="O43" s="1">
        <f>LN(Results!O43)</f>
        <v>2.992627458600512</v>
      </c>
      <c r="P43" s="1">
        <f>LN(Results!P43)</f>
        <v>2.9672299130812787</v>
      </c>
      <c r="Q43" s="1">
        <f>LN(Results!Q43)</f>
        <v>2.94606922853489</v>
      </c>
      <c r="R43" s="1">
        <f>LN(Results!R43)</f>
        <v>2.9228389480336663</v>
      </c>
      <c r="S43" s="1">
        <f>LN(Results!S43)</f>
        <v>2.919445005381872</v>
      </c>
      <c r="T43" s="1">
        <f>LN(Results!T43)</f>
        <v>2.919445005381872</v>
      </c>
      <c r="U43" s="1">
        <f>LN(Results!U43)</f>
        <v>2.8146898982584165</v>
      </c>
      <c r="V43" s="1">
        <f>LN(Results!V43)</f>
        <v>2.8496076320718546</v>
      </c>
      <c r="W43" s="1">
        <f>LN(Results!W43)</f>
        <v>2.919445005381872</v>
      </c>
      <c r="X43" s="1">
        <f>LN(Results!X43)</f>
        <v>2.929539050819192</v>
      </c>
      <c r="Y43" s="1">
        <f>LN(Results!Y43)</f>
        <v>2.941170485561308</v>
      </c>
      <c r="Z43" s="1">
        <f>LN(Results!Z43)</f>
        <v>2.8781304714738107</v>
      </c>
      <c r="AA43" s="1">
        <f>LN(Results!AA43)</f>
        <v>2.840539384148289</v>
      </c>
      <c r="AB43" s="1">
        <f>LN(Results!AB43)</f>
        <v>2.803360380906535</v>
      </c>
      <c r="AC43" s="1">
        <f>LN(Results!AC43)</f>
        <v>2.8183982582710754</v>
      </c>
      <c r="AD43" s="1">
        <f>LN(Results!AD43)</f>
        <v>2.793860857515321</v>
      </c>
      <c r="AE43" s="1">
        <f>LN(Results!AE43)</f>
        <v>2.8071712919700174</v>
      </c>
      <c r="AF43" s="1">
        <f>LN(Results!AF43)</f>
        <v>2.803360380906535</v>
      </c>
      <c r="AG43" s="1">
        <f>LN(Results!AG43)</f>
        <v>2.863970742371737</v>
      </c>
      <c r="AH43" s="1">
        <f>LN(Results!AH43)</f>
        <v>2.847812143477369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.75">
      <c r="A44" t="str">
        <f>Results!A44</f>
        <v>RPC</v>
      </c>
      <c r="H44" s="1">
        <f>LN(Results!H44)</f>
        <v>3.0882202929891425</v>
      </c>
      <c r="I44" s="1">
        <f>LN(Results!I44)</f>
        <v>3.0325462466767075</v>
      </c>
      <c r="J44" s="1">
        <f>LN(Results!J44)</f>
        <v>2.995732273553991</v>
      </c>
      <c r="K44" s="1">
        <f>LN(Results!K44)</f>
        <v>3.11905548958599</v>
      </c>
      <c r="L44" s="1">
        <f>LN(Results!L44)</f>
        <v>3.1649685907992904</v>
      </c>
      <c r="M44" s="1">
        <f>LN(Results!M44)</f>
        <v>3.1463051320333655</v>
      </c>
      <c r="N44" s="1">
        <f>LN(Results!N44)</f>
        <v>3.1135153092103742</v>
      </c>
      <c r="O44" s="1">
        <f>LN(Results!O44)</f>
        <v>2.9509963797125995</v>
      </c>
      <c r="P44" s="1">
        <f>LN(Results!P44)</f>
        <v>2.799595727726308</v>
      </c>
      <c r="Q44" s="1">
        <f>LN(Results!Q44)</f>
        <v>2.8258332367585934</v>
      </c>
      <c r="R44" s="1">
        <f>LN(Results!R44)</f>
        <v>2.803360380906535</v>
      </c>
      <c r="S44" s="1">
        <f>LN(Results!S44)</f>
        <v>2.8550323914508557</v>
      </c>
      <c r="T44" s="1">
        <f>LN(Results!T44)</f>
        <v>2.840539384148289</v>
      </c>
      <c r="U44" s="1">
        <f>LN(Results!U44)</f>
        <v>2.8657944164395985</v>
      </c>
      <c r="V44" s="1">
        <f>LN(Results!V44)</f>
        <v>2.803360380906535</v>
      </c>
      <c r="W44" s="1">
        <f>LN(Results!W44)</f>
        <v>2.68273239311792</v>
      </c>
      <c r="X44" s="1">
        <f>LN(Results!X44)</f>
        <v>2.740840023925201</v>
      </c>
      <c r="Y44" s="1">
        <f>LN(Results!Y44)</f>
        <v>2.6165195365898923</v>
      </c>
      <c r="Z44" s="1">
        <f>LN(Results!Z44)</f>
        <v>2.630088659632498</v>
      </c>
      <c r="AA44" s="1">
        <f>LN(Results!AA44)</f>
        <v>2.6523965369113753</v>
      </c>
      <c r="AB44" s="1">
        <f>LN(Results!AB44)</f>
        <v>2.6026896854443837</v>
      </c>
      <c r="AC44" s="1">
        <f>LN(Results!AC44)</f>
        <v>2.560168717621794</v>
      </c>
      <c r="AD44" s="1">
        <f>LN(Results!AD44)</f>
        <v>2.5356789751614235</v>
      </c>
      <c r="AE44" s="1">
        <f>LN(Results!AE44)</f>
        <v>2.530755986022281</v>
      </c>
      <c r="AF44" s="1">
        <f>LN(Results!AF44)</f>
        <v>2.5552874465497997</v>
      </c>
      <c r="AG44" s="1">
        <f>LN(Results!AG44)</f>
        <v>2.463853240590168</v>
      </c>
      <c r="AH44" s="1">
        <f>LN(Results!AH44)</f>
        <v>2.4849066497880004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.75">
      <c r="A45" t="str">
        <f>Results!A45</f>
        <v>LADF</v>
      </c>
      <c r="H45" s="1">
        <f>LN(Results!H45)</f>
        <v>3.399128576493044</v>
      </c>
      <c r="I45" s="1">
        <f>LN(Results!I45)</f>
        <v>3.380143972464323</v>
      </c>
      <c r="J45" s="1">
        <f>LN(Results!J45)</f>
        <v>3.2865344733420154</v>
      </c>
      <c r="K45" s="1">
        <f>LN(Results!K45)</f>
        <v>3.3232358401924436</v>
      </c>
      <c r="L45" s="1">
        <f>LN(Results!L45)</f>
        <v>3.367295829986474</v>
      </c>
      <c r="M45" s="1">
        <f>LN(Results!M45)</f>
        <v>3.253277251585533</v>
      </c>
      <c r="N45" s="1">
        <f>LN(Results!N45)</f>
        <v>3.349904087274605</v>
      </c>
      <c r="O45" s="1">
        <f>LN(Results!O45)</f>
        <v>3.397022010251675</v>
      </c>
      <c r="P45" s="1">
        <f>LN(Results!P45)</f>
        <v>3.3886185994552953</v>
      </c>
      <c r="Q45" s="1">
        <f>LN(Results!Q45)</f>
        <v>3.349904087274605</v>
      </c>
      <c r="R45" s="1">
        <f>LN(Results!R45)</f>
        <v>3.3004558118606235</v>
      </c>
      <c r="S45" s="1">
        <f>LN(Results!S45)</f>
        <v>3.130044611161585</v>
      </c>
      <c r="T45" s="1">
        <f>LN(Results!T45)</f>
        <v>3.1135153092103742</v>
      </c>
      <c r="U45" s="1">
        <f>LN(Results!U45)</f>
        <v>3.193558016883911</v>
      </c>
      <c r="V45" s="1">
        <f>LN(Results!V45)</f>
        <v>3.2037621870581527</v>
      </c>
      <c r="W45" s="1">
        <f>LN(Results!W45)</f>
        <v>3.1354942159291497</v>
      </c>
      <c r="X45" s="1">
        <f>LN(Results!X45)</f>
        <v>3.091042453358316</v>
      </c>
      <c r="Y45" s="1">
        <f>LN(Results!Y45)</f>
        <v>3.0325462466767075</v>
      </c>
      <c r="Z45" s="1">
        <f>LN(Results!Z45)</f>
        <v>3.0081547935525483</v>
      </c>
      <c r="AA45" s="1">
        <f>LN(Results!AA45)</f>
        <v>2.9444389791664403</v>
      </c>
      <c r="AB45" s="1">
        <f>LN(Results!AB45)</f>
        <v>2.970414465569701</v>
      </c>
      <c r="AC45" s="1">
        <f>LN(Results!AC45)</f>
        <v>2.8586517330056234</v>
      </c>
      <c r="AD45" s="1">
        <f>LN(Results!AD45)</f>
        <v>2.68273239311792</v>
      </c>
      <c r="AE45" s="1">
        <f>LN(Results!AE45)</f>
        <v>2.716349003916905</v>
      </c>
      <c r="AF45" s="1">
        <f>LN(Results!AF45)</f>
        <v>2.7327428136925818</v>
      </c>
      <c r="AG45" s="1">
        <f>LN(Results!AG45)</f>
        <v>2.70805020110221</v>
      </c>
      <c r="AH45" s="1">
        <f>LN(Results!AH45)</f>
        <v>2.68273239311792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34" ht="15.75">
      <c r="A46" t="str">
        <f>Results!A46</f>
        <v>SFSK</v>
      </c>
      <c r="H46" s="1">
        <f>LN(Results!H46)</f>
        <v>3.4105204531230067</v>
      </c>
      <c r="I46" s="1">
        <f>LN(Results!I46)</f>
        <v>3.423871698701028</v>
      </c>
      <c r="J46" s="1">
        <f>LN(Results!J46)</f>
        <v>3.4380113547848716</v>
      </c>
      <c r="K46" s="1">
        <f>LN(Results!K46)</f>
        <v>3.436017400306776</v>
      </c>
      <c r="L46" s="1">
        <f>LN(Results!L46)</f>
        <v>3.4136199016607125</v>
      </c>
      <c r="M46" s="1">
        <f>LN(Results!M46)</f>
        <v>3.342190201082123</v>
      </c>
      <c r="N46" s="1">
        <f>LN(Results!N46)</f>
        <v>3.2911964864478267</v>
      </c>
      <c r="O46" s="1">
        <f>LN(Results!O46)</f>
        <v>3.270063113637354</v>
      </c>
      <c r="P46" s="1">
        <f>LN(Results!P46)</f>
        <v>3.285374922818406</v>
      </c>
      <c r="Q46" s="1">
        <f>LN(Results!Q46)</f>
        <v>3.2981674813426114</v>
      </c>
      <c r="R46" s="1">
        <f>LN(Results!R46)</f>
        <v>3.311928913903973</v>
      </c>
      <c r="S46" s="1">
        <f>LN(Results!S46)</f>
        <v>3.3277302297802827</v>
      </c>
      <c r="T46" s="1">
        <f>LN(Results!T46)</f>
        <v>3.308497126373235</v>
      </c>
      <c r="U46" s="1">
        <f>LN(Results!U46)</f>
        <v>3.2435684374585723</v>
      </c>
      <c r="V46" s="1">
        <f>LN(Results!V46)</f>
        <v>3.170231650041806</v>
      </c>
      <c r="W46" s="1">
        <f>LN(Results!W46)</f>
        <v>3.1986731175506815</v>
      </c>
      <c r="X46" s="1">
        <f>LN(Results!X46)</f>
        <v>3.1449709090202287</v>
      </c>
      <c r="Y46" s="1">
        <f>LN(Results!Y46)</f>
        <v>3.1543586368364105</v>
      </c>
      <c r="Z46" s="1">
        <f>LN(Results!Z46)</f>
        <v>3.1218361503497167</v>
      </c>
      <c r="AA46" s="1">
        <f>LN(Results!AA46)</f>
        <v>3.1516670751747506</v>
      </c>
      <c r="AB46" s="1">
        <f>LN(Results!AB46)</f>
        <v>3.099551602192988</v>
      </c>
      <c r="AC46" s="1">
        <f>LN(Results!AC46)</f>
        <v>3.127330548910738</v>
      </c>
      <c r="AD46" s="1">
        <f>LN(Results!AD46)</f>
        <v>3.096708190893993</v>
      </c>
      <c r="AE46" s="1">
        <f>LN(Results!AE46)</f>
        <v>3.081038030133091</v>
      </c>
      <c r="AF46" s="1">
        <f>LN(Results!AF46)</f>
        <v>2.9972810735438413</v>
      </c>
      <c r="AG46" s="1">
        <f>LN(Results!AG46)</f>
        <v>2.9278816066458164</v>
      </c>
      <c r="AH46" s="1">
        <f>LN(Results!AH46)</f>
        <v>2.827668588506736</v>
      </c>
    </row>
    <row r="47" spans="1:34" ht="15.75">
      <c r="A47" t="str">
        <f>Results!A47</f>
        <v>VWRX</v>
      </c>
      <c r="H47" s="1">
        <f>LN(Results!H47)</f>
        <v>3.647406205907361</v>
      </c>
      <c r="I47" s="1">
        <f>LN(Results!I47)</f>
        <v>3.6041382256588457</v>
      </c>
      <c r="J47" s="1">
        <f>LN(Results!J47)</f>
        <v>3.5624655292582776</v>
      </c>
      <c r="K47" s="1">
        <f>LN(Results!K47)</f>
        <v>3.660351370499398</v>
      </c>
      <c r="L47" s="1">
        <f>LN(Results!L47)</f>
        <v>3.6506582412937387</v>
      </c>
      <c r="M47" s="1">
        <f>LN(Results!M47)</f>
        <v>3.6210020317108507</v>
      </c>
      <c r="N47" s="1">
        <f>LN(Results!N47)</f>
        <v>3.607533814659984</v>
      </c>
      <c r="O47" s="1">
        <f>LN(Results!O47)</f>
        <v>3.56953269648137</v>
      </c>
      <c r="P47" s="1">
        <f>LN(Results!P47)</f>
        <v>3.5517702401415296</v>
      </c>
      <c r="Q47" s="1">
        <f>LN(Results!Q47)</f>
        <v>3.5078071167204135</v>
      </c>
      <c r="R47" s="1">
        <f>LN(Results!R47)</f>
        <v>3.5115454388310208</v>
      </c>
      <c r="S47" s="1">
        <f>LN(Results!S47)</f>
        <v>3.46182200347859</v>
      </c>
      <c r="T47" s="1">
        <f>LN(Results!T47)</f>
        <v>3.46182200347859</v>
      </c>
      <c r="U47" s="1">
        <f>LN(Results!U47)</f>
        <v>3.4258899942525267</v>
      </c>
      <c r="V47" s="1">
        <f>LN(Results!V47)</f>
        <v>3.457892725338701</v>
      </c>
      <c r="W47" s="1">
        <f>LN(Results!W47)</f>
        <v>3.4657359027997265</v>
      </c>
      <c r="X47" s="1">
        <f>LN(Results!X47)</f>
        <v>3.417726683613366</v>
      </c>
      <c r="Y47" s="1">
        <f>LN(Results!Y47)</f>
        <v>3.3608266741854713</v>
      </c>
      <c r="Z47" s="1">
        <f>LN(Results!Z47)</f>
        <v>3.311928913903973</v>
      </c>
      <c r="AA47" s="1">
        <f>LN(Results!AA47)</f>
        <v>3.3187211598379167</v>
      </c>
      <c r="AB47" s="1">
        <f>LN(Results!AB47)</f>
        <v>3.3096301881366648</v>
      </c>
      <c r="AC47" s="1">
        <f>LN(Results!AC47)</f>
        <v>3.3477262789741826</v>
      </c>
      <c r="AD47" s="1">
        <f>LN(Results!AD47)</f>
        <v>3.3758795736778655</v>
      </c>
      <c r="AE47" s="1">
        <f>LN(Results!AE47)</f>
        <v>3.3542804618744038</v>
      </c>
      <c r="AF47" s="1">
        <f>LN(Results!AF47)</f>
        <v>3.2676659890376327</v>
      </c>
      <c r="AG47" s="1">
        <f>LN(Results!AG47)</f>
        <v>3.262892710284975</v>
      </c>
      <c r="AH47" s="1">
        <f>LN(Results!AH47)</f>
        <v>3.2676659890376327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G47"/>
  <sheetViews>
    <sheetView workbookViewId="0" topLeftCell="A1">
      <pane xSplit="1" ySplit="4" topLeftCell="A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" sqref="AI1:AI16384"/>
    </sheetView>
  </sheetViews>
  <sheetFormatPr defaultColWidth="11.5546875" defaultRowHeight="15"/>
  <cols>
    <col min="1" max="16384" width="14.6640625" style="0" customWidth="1"/>
  </cols>
  <sheetData>
    <row r="2" spans="1:5" ht="15">
      <c r="A2" t="s">
        <v>39</v>
      </c>
      <c r="E2" s="6" t="s">
        <v>38</v>
      </c>
    </row>
    <row r="4" spans="1:59" s="5" customFormat="1" ht="1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55</v>
      </c>
      <c r="I4" s="4" t="s">
        <v>56</v>
      </c>
      <c r="J4" s="4" t="s">
        <v>57</v>
      </c>
      <c r="K4" s="4" t="s">
        <v>58</v>
      </c>
      <c r="L4" s="4" t="s">
        <v>59</v>
      </c>
      <c r="M4" s="4" t="s">
        <v>60</v>
      </c>
      <c r="N4" s="4" t="s">
        <v>61</v>
      </c>
      <c r="O4" s="4" t="s">
        <v>62</v>
      </c>
      <c r="P4" s="4" t="s">
        <v>63</v>
      </c>
      <c r="Q4" s="4" t="s">
        <v>64</v>
      </c>
      <c r="R4" s="4" t="s">
        <v>65</v>
      </c>
      <c r="S4" s="4" t="s">
        <v>66</v>
      </c>
      <c r="T4" s="4" t="s">
        <v>67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 t="s">
        <v>73</v>
      </c>
      <c r="AA4" s="4" t="s">
        <v>74</v>
      </c>
      <c r="AB4" s="4" t="s">
        <v>75</v>
      </c>
      <c r="AC4" s="4" t="s">
        <v>76</v>
      </c>
      <c r="AD4" s="4" t="s">
        <v>77</v>
      </c>
      <c r="AE4" s="4" t="s">
        <v>78</v>
      </c>
      <c r="AF4" s="4" t="s">
        <v>79</v>
      </c>
      <c r="AG4" s="4" t="s">
        <v>80</v>
      </c>
      <c r="AH4" s="4" t="s">
        <v>81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34" ht="15">
      <c r="A5" t="str">
        <f>Results!A5</f>
        <v>AD</v>
      </c>
      <c r="B5">
        <f>AVERAGE(H5:AG5)</f>
        <v>0.01954471178255796</v>
      </c>
      <c r="C5">
        <f>STDEV(H5:AG5)</f>
        <v>0.048885038828912535</v>
      </c>
      <c r="D5">
        <f aca="true" t="shared" si="0" ref="D5:D12">EXP(weeks*B5-2*C5*SQRT(weeks))</f>
        <v>1.3651918337254403</v>
      </c>
      <c r="E5">
        <f aca="true" t="shared" si="1" ref="E5:E12">EXP(weeks*B5-C5*SQRT(weeks))</f>
        <v>1.9421779237469718</v>
      </c>
      <c r="F5">
        <f aca="true" t="shared" si="2" ref="F5:F12">EXP(weeks*B5)</f>
        <v>2.7630220122227254</v>
      </c>
      <c r="G5">
        <f aca="true" t="shared" si="3" ref="G5:G12">EXP(weeks*B5+C5*SQRT(weeks))</f>
        <v>3.9307884960914206</v>
      </c>
      <c r="H5">
        <f>Logarithms!H5-Logarithms!I5</f>
        <v>0.06272682990830525</v>
      </c>
      <c r="I5">
        <f>Logarithms!I5-Logarithms!J5</f>
        <v>0.020654779030746084</v>
      </c>
      <c r="J5">
        <f>Logarithms!J5-Logarithms!K5</f>
        <v>0.03180480087006643</v>
      </c>
      <c r="K5">
        <f>Logarithms!K5-Logarithms!L5</f>
        <v>0.05726402718957413</v>
      </c>
      <c r="L5">
        <f>Logarithms!L5-Logarithms!M5</f>
        <v>0.060743450169019386</v>
      </c>
      <c r="M5">
        <f>Logarithms!M5-Logarithms!N5</f>
        <v>0.02040887163120697</v>
      </c>
      <c r="N5">
        <f>Logarithms!N5-Logarithms!O5</f>
        <v>0.010362787035546717</v>
      </c>
      <c r="O5">
        <f>Logarithms!O5-Logarithms!P5</f>
        <v>0</v>
      </c>
      <c r="P5">
        <f>Logarithms!P5-Logarithms!Q5</f>
        <v>0.010471299867295336</v>
      </c>
      <c r="Q5">
        <f>Logarithms!Q5-Logarithms!R5</f>
        <v>0.12544388411250385</v>
      </c>
      <c r="R5">
        <f>Logarithms!R5-Logarithms!S5</f>
        <v>-0.025914288765470417</v>
      </c>
      <c r="S5">
        <f>Logarithms!S5-Logarithms!T5</f>
        <v>0.07232066157962613</v>
      </c>
      <c r="T5">
        <f>Logarithms!T5-Logarithms!U5</f>
        <v>-0.08846864798760823</v>
      </c>
      <c r="U5">
        <f>Logarithms!U5-Logarithms!V5</f>
        <v>0.030199739863632225</v>
      </c>
      <c r="V5">
        <f>Logarithms!V5-Logarithms!W5</f>
        <v>0.03846628082779624</v>
      </c>
      <c r="W5">
        <f>Logarithms!W5-Logarithms!X5</f>
        <v>-0.0478560211776351</v>
      </c>
      <c r="X5">
        <f>Logarithms!X5-Logarithms!Y5</f>
        <v>0.007034026657379844</v>
      </c>
      <c r="Y5">
        <f>Logarithms!Y5-Logarithms!Z5</f>
        <v>-0.011696039763191113</v>
      </c>
      <c r="Z5">
        <f>Logarithms!Z5-Logarithms!AA5</f>
        <v>0</v>
      </c>
      <c r="AA5">
        <f>Logarithms!AA5-Logarithms!AB5</f>
        <v>-0.029784561357527828</v>
      </c>
      <c r="AB5">
        <f>Logarithms!AB5-Logarithms!AC5</f>
        <v>0.07254642069560946</v>
      </c>
      <c r="AC5">
        <f>Logarithms!AC5-Logarithms!AD5</f>
        <v>0.08348714426709991</v>
      </c>
      <c r="AD5">
        <f>Logarithms!AD5-Logarithms!AE5</f>
        <v>0.05980042330278712</v>
      </c>
      <c r="AE5">
        <f>Logarithms!AE5-Logarithms!AF5</f>
        <v>0.011267724846342642</v>
      </c>
      <c r="AF5">
        <f>Logarithms!AF5-Logarithms!AG5</f>
        <v>-0.07370319578713458</v>
      </c>
      <c r="AG5">
        <f>Logarithms!AG5-Logarithms!AH5</f>
        <v>0.010582109330536493</v>
      </c>
      <c r="AH5" s="18" t="s">
        <v>54</v>
      </c>
    </row>
    <row r="6" spans="1:34" ht="15">
      <c r="A6" t="str">
        <f>Results!A6</f>
        <v>ADCT</v>
      </c>
      <c r="B6">
        <f aca="true" t="shared" si="4" ref="B6:B40">AVERAGE(H6:AG6)</f>
        <v>0.029870470477863637</v>
      </c>
      <c r="C6">
        <f aca="true" t="shared" si="5" ref="C6:C40">STDEV(H6:AG6)</f>
        <v>0.0799471411693546</v>
      </c>
      <c r="D6">
        <f t="shared" si="0"/>
        <v>1.4921982937331983</v>
      </c>
      <c r="E6">
        <f t="shared" si="1"/>
        <v>2.655830551566972</v>
      </c>
      <c r="F6">
        <f t="shared" si="2"/>
        <v>4.726875743162902</v>
      </c>
      <c r="G6">
        <f t="shared" si="3"/>
        <v>8.412944221203793</v>
      </c>
      <c r="H6">
        <f>Logarithms!H6-Logarithms!I6</f>
        <v>-0.025833139095926327</v>
      </c>
      <c r="I6">
        <f>Logarithms!I6-Logarithms!J6</f>
        <v>0.04666722599876838</v>
      </c>
      <c r="J6">
        <f>Logarithms!J6-Logarithms!K6</f>
        <v>0.02542162319331087</v>
      </c>
      <c r="K6">
        <f>Logarithms!K6-Logarithms!L6</f>
        <v>0.18066180537559084</v>
      </c>
      <c r="L6">
        <f>Logarithms!L6-Logarithms!M6</f>
        <v>0.0743376196458323</v>
      </c>
      <c r="M6">
        <f>Logarithms!M6-Logarithms!N6</f>
        <v>-0.05828913077536857</v>
      </c>
      <c r="N6">
        <f>Logarithms!N6-Logarithms!O6</f>
        <v>-0.021011278212593076</v>
      </c>
      <c r="O6">
        <f>Logarithms!O6-Logarithms!P6</f>
        <v>0.03834980537486654</v>
      </c>
      <c r="P6">
        <f>Logarithms!P6-Logarithms!Q6</f>
        <v>0.12010053379674535</v>
      </c>
      <c r="Q6">
        <f>Logarithms!Q6-Logarithms!R6</f>
        <v>0.12199723937923634</v>
      </c>
      <c r="R6">
        <f>Logarithms!R6-Logarithms!S6</f>
        <v>-0.08537176357099119</v>
      </c>
      <c r="S6">
        <f>Logarithms!S6-Logarithms!T6</f>
        <v>-0.036625475808245156</v>
      </c>
      <c r="T6">
        <f>Logarithms!T6-Logarithms!U6</f>
        <v>-0.02066663680855907</v>
      </c>
      <c r="U6">
        <f>Logarithms!U6-Logarithms!V6</f>
        <v>0.04652001563489305</v>
      </c>
      <c r="V6">
        <f>Logarithms!V6-Logarithms!W6</f>
        <v>-0.023530497410193973</v>
      </c>
      <c r="W6">
        <f>Logarithms!W6-Logarithms!X6</f>
        <v>0.13286716144765975</v>
      </c>
      <c r="X6">
        <f>Logarithms!X6-Logarithms!Y6</f>
        <v>0.08267512029659985</v>
      </c>
      <c r="Y6">
        <f>Logarithms!Y6-Logarithms!Z6</f>
        <v>0.03262097053161206</v>
      </c>
      <c r="Z6">
        <f>Logarithms!Z6-Logarithms!AA6</f>
        <v>0.15352851871514162</v>
      </c>
      <c r="AA6">
        <f>Logarithms!AA6-Logarithms!AB6</f>
        <v>0.026412803042400235</v>
      </c>
      <c r="AB6">
        <f>Logarithms!AB6-Logarithms!AC6</f>
        <v>0.10625154714277141</v>
      </c>
      <c r="AC6">
        <f>Logarithms!AC6-Logarithms!AD6</f>
        <v>-0.16093036681263717</v>
      </c>
      <c r="AD6">
        <f>Logarithms!AD6-Logarithms!AE6</f>
        <v>-0.015088299651202064</v>
      </c>
      <c r="AE6">
        <f>Logarithms!AE6-Logarithms!AF6</f>
        <v>0.07692920137679593</v>
      </c>
      <c r="AF6">
        <f>Logarithms!AF6-Logarithms!AG6</f>
        <v>-0.04222268985627631</v>
      </c>
      <c r="AG6">
        <f>Logarithms!AG6-Logarithms!AH6</f>
        <v>0.000860319474222937</v>
      </c>
      <c r="AH6" s="18" t="s">
        <v>54</v>
      </c>
    </row>
    <row r="7" spans="1:34" ht="15">
      <c r="A7" t="str">
        <f>Results!A7</f>
        <v>ADI</v>
      </c>
      <c r="B7">
        <f t="shared" si="4"/>
        <v>0.030800353584848093</v>
      </c>
      <c r="C7">
        <f t="shared" si="5"/>
        <v>0.12426407863713426</v>
      </c>
      <c r="D7">
        <f t="shared" si="0"/>
        <v>0.8265096860046913</v>
      </c>
      <c r="E7">
        <f t="shared" si="1"/>
        <v>2.024934535652596</v>
      </c>
      <c r="F7">
        <f t="shared" si="2"/>
        <v>4.9610548346983565</v>
      </c>
      <c r="G7">
        <f t="shared" si="3"/>
        <v>12.154499140364532</v>
      </c>
      <c r="H7">
        <f>Logarithms!H7-Logarithms!I7</f>
        <v>0.01669023444037876</v>
      </c>
      <c r="I7">
        <f>Logarithms!I7-Logarithms!J7</f>
        <v>-0.060872623402065784</v>
      </c>
      <c r="J7">
        <f>Logarithms!J7-Logarithms!K7</f>
        <v>0.0622761324043859</v>
      </c>
      <c r="K7">
        <f>Logarithms!K7-Logarithms!L7</f>
        <v>0.27004820485071157</v>
      </c>
      <c r="L7">
        <f>Logarithms!L7-Logarithms!M7</f>
        <v>-0.030799535950950307</v>
      </c>
      <c r="M7">
        <f>Logarithms!M7-Logarithms!N7</f>
        <v>0.12629372532429173</v>
      </c>
      <c r="N7">
        <f>Logarithms!N7-Logarithms!O7</f>
        <v>-0.1101063215056346</v>
      </c>
      <c r="O7">
        <f>Logarithms!O7-Logarithms!P7</f>
        <v>-0.10816709031253247</v>
      </c>
      <c r="P7">
        <f>Logarithms!P7-Logarithms!Q7</f>
        <v>0.17083368674660626</v>
      </c>
      <c r="Q7">
        <f>Logarithms!Q7-Logarithms!R7</f>
        <v>0.09937247381320358</v>
      </c>
      <c r="R7">
        <f>Logarithms!R7-Logarithms!S7</f>
        <v>-0.2982866257005776</v>
      </c>
      <c r="S7">
        <f>Logarithms!S7-Logarithms!T7</f>
        <v>-0.018809331957496234</v>
      </c>
      <c r="T7">
        <f>Logarithms!T7-Logarithms!U7</f>
        <v>-0.08623467792145778</v>
      </c>
      <c r="U7">
        <f>Logarithms!U7-Logarithms!V7</f>
        <v>0.11938688523835861</v>
      </c>
      <c r="V7">
        <f>Logarithms!V7-Logarithms!W7</f>
        <v>-0.10467867812300025</v>
      </c>
      <c r="W7">
        <f>Logarithms!W7-Logarithms!X7</f>
        <v>0.03493702337380711</v>
      </c>
      <c r="X7">
        <f>Logarithms!X7-Logarithms!Y7</f>
        <v>0.06254450253070676</v>
      </c>
      <c r="Y7">
        <f>Logarithms!Y7-Logarithms!Z7</f>
        <v>0.1446343510720034</v>
      </c>
      <c r="Z7">
        <f>Logarithms!Z7-Logarithms!AA7</f>
        <v>0.16914902823741595</v>
      </c>
      <c r="AA7">
        <f>Logarithms!AA7-Logarithms!AB7</f>
        <v>0.02764133967645588</v>
      </c>
      <c r="AB7">
        <f>Logarithms!AB7-Logarithms!AC7</f>
        <v>0.15489834341348896</v>
      </c>
      <c r="AC7">
        <f>Logarithms!AC7-Logarithms!AD7</f>
        <v>-0.011711259420901676</v>
      </c>
      <c r="AD7">
        <f>Logarithms!AD7-Logarithms!AE7</f>
        <v>-0.04798900552799079</v>
      </c>
      <c r="AE7">
        <f>Logarithms!AE7-Logarithms!AF7</f>
        <v>0.1543562085506207</v>
      </c>
      <c r="AF7">
        <f>Logarithms!AF7-Logarithms!AG7</f>
        <v>-0.06812918926830003</v>
      </c>
      <c r="AG7">
        <f>Logarithms!AG7-Logarithms!AH7</f>
        <v>0.13353139262452274</v>
      </c>
      <c r="AH7" s="18" t="s">
        <v>54</v>
      </c>
    </row>
    <row r="8" spans="1:34" ht="15">
      <c r="A8" t="str">
        <f>Results!A8</f>
        <v>ALTR</v>
      </c>
      <c r="B8">
        <f t="shared" si="4"/>
        <v>0.027103613508015992</v>
      </c>
      <c r="C8">
        <f t="shared" si="5"/>
        <v>0.1266710057750332</v>
      </c>
      <c r="D8">
        <f t="shared" si="0"/>
        <v>0.6586998419162424</v>
      </c>
      <c r="E8">
        <f t="shared" si="1"/>
        <v>1.6420579283412045</v>
      </c>
      <c r="F8">
        <f t="shared" si="2"/>
        <v>4.093449046813443</v>
      </c>
      <c r="G8">
        <f t="shared" si="3"/>
        <v>10.204466486626938</v>
      </c>
      <c r="H8">
        <f>Logarithms!H8-Logarithms!I8</f>
        <v>-0.017370906991108548</v>
      </c>
      <c r="I8">
        <f>Logarithms!I8-Logarithms!J8</f>
        <v>-0.040726978129856484</v>
      </c>
      <c r="J8">
        <f>Logarithms!J8-Logarithms!K8</f>
        <v>0.0943983949223739</v>
      </c>
      <c r="K8">
        <f>Logarithms!K8-Logarithms!L8</f>
        <v>0.24595822908038123</v>
      </c>
      <c r="L8">
        <f>Logarithms!L8-Logarithms!M8</f>
        <v>-0.022971307103166083</v>
      </c>
      <c r="M8">
        <f>Logarithms!M8-Logarithms!N8</f>
        <v>-0.0518804360034002</v>
      </c>
      <c r="N8">
        <f>Logarithms!N8-Logarithms!O8</f>
        <v>-0.16985256731422105</v>
      </c>
      <c r="O8">
        <f>Logarithms!O8-Logarithms!P8</f>
        <v>-0.026007657812532337</v>
      </c>
      <c r="P8">
        <f>Logarithms!P8-Logarithms!Q8</f>
        <v>0.11450296863990683</v>
      </c>
      <c r="Q8">
        <f>Logarithms!Q8-Logarithms!R8</f>
        <v>0.22846956682489417</v>
      </c>
      <c r="R8">
        <f>Logarithms!R8-Logarithms!S8</f>
        <v>-0.24073130083348815</v>
      </c>
      <c r="S8">
        <f>Logarithms!S8-Logarithms!T8</f>
        <v>0.033738139631849684</v>
      </c>
      <c r="T8">
        <f>Logarithms!T8-Logarithms!U8</f>
        <v>-0.07160383902767187</v>
      </c>
      <c r="U8">
        <f>Logarithms!U8-Logarithms!V8</f>
        <v>0.10579520377595131</v>
      </c>
      <c r="V8">
        <f>Logarithms!V8-Logarithms!W8</f>
        <v>-0.08936368061659827</v>
      </c>
      <c r="W8">
        <f>Logarithms!W8-Logarithms!X8</f>
        <v>-0.028097241975315157</v>
      </c>
      <c r="X8">
        <f>Logarithms!X8-Logarithms!Y8</f>
        <v>0.2937139735494876</v>
      </c>
      <c r="Y8">
        <f>Logarithms!Y8-Logarithms!Z8</f>
        <v>-0.027282169497105713</v>
      </c>
      <c r="Z8">
        <f>Logarithms!Z8-Logarithms!AA8</f>
        <v>0.013548048037306692</v>
      </c>
      <c r="AA8">
        <f>Logarithms!AA8-Logarithms!AB8</f>
        <v>0.01114456455306545</v>
      </c>
      <c r="AB8">
        <f>Logarithms!AB8-Logarithms!AC8</f>
        <v>0.13451709994928152</v>
      </c>
      <c r="AC8">
        <f>Logarithms!AC8-Logarithms!AD8</f>
        <v>-0.11096607687687765</v>
      </c>
      <c r="AD8">
        <f>Logarithms!AD8-Logarithms!AE8</f>
        <v>0.1719605895797196</v>
      </c>
      <c r="AE8">
        <f>Logarithms!AE8-Logarithms!AF8</f>
        <v>0.11778303565638337</v>
      </c>
      <c r="AF8">
        <f>Logarithms!AF8-Logarithms!AG8</f>
        <v>0.06705741415705502</v>
      </c>
      <c r="AG8">
        <f>Logarithms!AG8-Logarithms!AH8</f>
        <v>-0.031039114967899017</v>
      </c>
      <c r="AH8" s="18" t="s">
        <v>54</v>
      </c>
    </row>
    <row r="9" spans="1:34" ht="15">
      <c r="A9" t="str">
        <f>Results!A9</f>
        <v>AMD</v>
      </c>
      <c r="B9">
        <f t="shared" si="4"/>
        <v>0.04308505386429122</v>
      </c>
      <c r="C9">
        <f t="shared" si="5"/>
        <v>0.11363138378146512</v>
      </c>
      <c r="D9">
        <f t="shared" si="0"/>
        <v>1.8250505367832632</v>
      </c>
      <c r="E9">
        <f t="shared" si="1"/>
        <v>4.141322741111903</v>
      </c>
      <c r="F9">
        <f t="shared" si="2"/>
        <v>9.397303636467655</v>
      </c>
      <c r="G9">
        <f t="shared" si="3"/>
        <v>21.323939513165804</v>
      </c>
      <c r="H9">
        <f>Logarithms!H9-Logarithms!I9</f>
        <v>0.06169356900533973</v>
      </c>
      <c r="I9">
        <f>Logarithms!I9-Logarithms!J9</f>
        <v>-0.07302513501488939</v>
      </c>
      <c r="J9">
        <f>Logarithms!J9-Logarithms!K9</f>
        <v>-0.015374167249587956</v>
      </c>
      <c r="K9">
        <f>Logarithms!K9-Logarithms!L9</f>
        <v>0.19713250240094293</v>
      </c>
      <c r="L9">
        <f>Logarithms!L9-Logarithms!M9</f>
        <v>-0.12451706783772742</v>
      </c>
      <c r="M9">
        <f>Logarithms!M9-Logarithms!N9</f>
        <v>-0.022124796280635906</v>
      </c>
      <c r="N9">
        <f>Logarithms!N9-Logarithms!O9</f>
        <v>-0.07108161972650695</v>
      </c>
      <c r="O9">
        <f>Logarithms!O9-Logarithms!P9</f>
        <v>0.050149783685471405</v>
      </c>
      <c r="P9">
        <f>Logarithms!P9-Logarithms!Q9</f>
        <v>0.11172996394330603</v>
      </c>
      <c r="Q9">
        <f>Logarithms!Q9-Logarithms!R9</f>
        <v>0.17025408739383785</v>
      </c>
      <c r="R9">
        <f>Logarithms!R9-Logarithms!S9</f>
        <v>-0.1344779142285537</v>
      </c>
      <c r="S9">
        <f>Logarithms!S9-Logarithms!T9</f>
        <v>0.24659521234925919</v>
      </c>
      <c r="T9">
        <f>Logarithms!T9-Logarithms!U9</f>
        <v>0.08855339734144518</v>
      </c>
      <c r="U9">
        <f>Logarithms!U9-Logarithms!V9</f>
        <v>0.07696104113612856</v>
      </c>
      <c r="V9">
        <f>Logarithms!V9-Logarithms!W9</f>
        <v>-0.03922071315328157</v>
      </c>
      <c r="W9">
        <f>Logarithms!W9-Logarithms!X9</f>
        <v>0.22555029134477467</v>
      </c>
      <c r="X9">
        <f>Logarithms!X9-Logarithms!Y9</f>
        <v>0.02439145312415958</v>
      </c>
      <c r="Y9">
        <f>Logarithms!Y9-Logarithms!Z9</f>
        <v>-0.0598981415810691</v>
      </c>
      <c r="Z9">
        <f>Logarithms!Z9-Logarithms!AA9</f>
        <v>-0.05651221026334241</v>
      </c>
      <c r="AA9">
        <f>Logarithms!AA9-Logarithms!AB9</f>
        <v>0.16543202429129833</v>
      </c>
      <c r="AB9">
        <f>Logarithms!AB9-Logarithms!AC9</f>
        <v>0.08981477240732882</v>
      </c>
      <c r="AC9">
        <f>Logarithms!AC9-Logarithms!AD9</f>
        <v>-0.0718257345712554</v>
      </c>
      <c r="AD9">
        <f>Logarithms!AD9-Logarithms!AE9</f>
        <v>-0.06391951771328763</v>
      </c>
      <c r="AE9">
        <f>Logarithms!AE9-Logarithms!AF9</f>
        <v>0.21697069220712883</v>
      </c>
      <c r="AF9">
        <f>Logarithms!AF9-Logarithms!AG9</f>
        <v>0.1161017574892389</v>
      </c>
      <c r="AG9">
        <f>Logarithms!AG9-Logarithms!AH9</f>
        <v>0.010857869972049183</v>
      </c>
      <c r="AH9" s="18" t="s">
        <v>54</v>
      </c>
    </row>
    <row r="10" spans="1:34" ht="15">
      <c r="A10" t="str">
        <f>Results!A10</f>
        <v>BARZ</v>
      </c>
      <c r="B10">
        <f t="shared" si="4"/>
        <v>0.016317600286828143</v>
      </c>
      <c r="C10">
        <f t="shared" si="5"/>
        <v>0.06738741267714594</v>
      </c>
      <c r="D10">
        <f t="shared" si="0"/>
        <v>0.8839454980823662</v>
      </c>
      <c r="E10">
        <f t="shared" si="1"/>
        <v>1.4370288327768337</v>
      </c>
      <c r="F10">
        <f t="shared" si="2"/>
        <v>2.33617555687752</v>
      </c>
      <c r="G10">
        <f t="shared" si="3"/>
        <v>3.7979169993449657</v>
      </c>
      <c r="H10">
        <f>Logarithms!H10-Logarithms!I10</f>
        <v>-0.0013289038500539085</v>
      </c>
      <c r="I10">
        <f>Logarithms!I10-Logarithms!J10</f>
        <v>0.02555619918537788</v>
      </c>
      <c r="J10">
        <f>Logarithms!J10-Logarithms!K10</f>
        <v>0.023433188014895467</v>
      </c>
      <c r="K10">
        <f>Logarithms!K10-Logarithms!L10</f>
        <v>0.09503127867296746</v>
      </c>
      <c r="L10">
        <f>Logarithms!L10-Logarithms!M10</f>
        <v>-0.03614851411631115</v>
      </c>
      <c r="M10">
        <f>Logarithms!M10-Logarithms!N10</f>
        <v>-0.017595761890379702</v>
      </c>
      <c r="N10">
        <f>Logarithms!N10-Logarithms!O10</f>
        <v>-0.01156082240107592</v>
      </c>
      <c r="O10">
        <f>Logarithms!O10-Logarithms!P10</f>
        <v>0.03211954942211248</v>
      </c>
      <c r="P10">
        <f>Logarithms!P10-Logarithms!Q10</f>
        <v>0.2051316694027765</v>
      </c>
      <c r="Q10">
        <f>Logarithms!Q10-Logarithms!R10</f>
        <v>0.0466067571884885</v>
      </c>
      <c r="R10">
        <f>Logarithms!R10-Logarithms!S10</f>
        <v>-0.052056361956053454</v>
      </c>
      <c r="S10">
        <f>Logarithms!S10-Logarithms!T10</f>
        <v>0.01828204483744944</v>
      </c>
      <c r="T10">
        <f>Logarithms!T10-Logarithms!U10</f>
        <v>-0.09497466562570356</v>
      </c>
      <c r="U10">
        <f>Logarithms!U10-Logarithms!V10</f>
        <v>-0.006688988150796771</v>
      </c>
      <c r="V10">
        <f>Logarithms!V10-Logarithms!W10</f>
        <v>0.03217889836423504</v>
      </c>
      <c r="W10">
        <f>Logarithms!W10-Logarithms!X10</f>
        <v>-0.008569032725101344</v>
      </c>
      <c r="X10">
        <f>Logarithms!X10-Logarithms!Y10</f>
        <v>0.031198370855861413</v>
      </c>
      <c r="Y10">
        <f>Logarithms!Y10-Logarithms!Z10</f>
        <v>-0.013986241974739855</v>
      </c>
      <c r="Z10">
        <f>Logarithms!Z10-Logarithms!AA10</f>
        <v>-0.013793322132336083</v>
      </c>
      <c r="AA10">
        <f>Logarithms!AA10-Logarithms!AB10</f>
        <v>-0.01360565205577835</v>
      </c>
      <c r="AB10">
        <f>Logarithms!AB10-Logarithms!AC10</f>
        <v>0.017894287173868317</v>
      </c>
      <c r="AC10">
        <f>Logarithms!AC10-Logarithms!AD10</f>
        <v>0.009504687014246116</v>
      </c>
      <c r="AD10">
        <f>Logarithms!AD10-Logarithms!AE10</f>
        <v>0.15357214350796866</v>
      </c>
      <c r="AE10">
        <f>Logarithms!AE10-Logarithms!AF10</f>
        <v>0.09328793442355687</v>
      </c>
      <c r="AF10">
        <f>Logarithms!AF10-Logarithms!AG10</f>
        <v>-0.12123386481411647</v>
      </c>
      <c r="AG10">
        <f>Logarithms!AG10-Logarithms!AH10</f>
        <v>0.03200273108617413</v>
      </c>
      <c r="AH10" s="18" t="s">
        <v>54</v>
      </c>
    </row>
    <row r="11" spans="1:34" ht="15">
      <c r="A11" t="str">
        <f>Results!A11</f>
        <v>CDWC</v>
      </c>
      <c r="B11">
        <f t="shared" si="4"/>
        <v>0.02150908404603509</v>
      </c>
      <c r="C11">
        <f t="shared" si="5"/>
        <v>0.11519641592610874</v>
      </c>
      <c r="D11">
        <f t="shared" si="0"/>
        <v>0.5810526148598958</v>
      </c>
      <c r="E11">
        <f t="shared" si="1"/>
        <v>1.3334628452222852</v>
      </c>
      <c r="F11">
        <f t="shared" si="2"/>
        <v>3.060175815605022</v>
      </c>
      <c r="G11">
        <f t="shared" si="3"/>
        <v>7.022824862325122</v>
      </c>
      <c r="H11">
        <f>Logarithms!H11-Logarithms!I11</f>
        <v>-0.13613288385869637</v>
      </c>
      <c r="I11">
        <f>Logarithms!I11-Logarithms!J11</f>
        <v>0.11850382700359852</v>
      </c>
      <c r="J11">
        <f>Logarithms!J11-Logarithms!K11</f>
        <v>-0.005475938811210668</v>
      </c>
      <c r="K11">
        <f>Logarithms!K11-Logarithms!L11</f>
        <v>0.10790153232638566</v>
      </c>
      <c r="L11">
        <f>Logarithms!L11-Logarithms!M11</f>
        <v>-0.017544309650909362</v>
      </c>
      <c r="M11">
        <f>Logarithms!M11-Logarithms!N11</f>
        <v>-0.027868899008792525</v>
      </c>
      <c r="N11">
        <f>Logarithms!N11-Logarithms!O11</f>
        <v>0.07573557667969588</v>
      </c>
      <c r="O11">
        <f>Logarithms!O11-Logarithms!P11</f>
        <v>0.05267455155097389</v>
      </c>
      <c r="P11">
        <f>Logarithms!P11-Logarithms!Q11</f>
        <v>0.24455381632152928</v>
      </c>
      <c r="Q11">
        <f>Logarithms!Q11-Logarithms!R11</f>
        <v>0.2235285827463125</v>
      </c>
      <c r="R11">
        <f>Logarithms!R11-Logarithms!S11</f>
        <v>-0.24102494843249556</v>
      </c>
      <c r="S11">
        <f>Logarithms!S11-Logarithms!T11</f>
        <v>-0.01867935152160971</v>
      </c>
      <c r="T11">
        <f>Logarithms!T11-Logarithms!U11</f>
        <v>0.19648622796103776</v>
      </c>
      <c r="U11">
        <f>Logarithms!U11-Logarithms!V11</f>
        <v>0.050817731809685185</v>
      </c>
      <c r="V11">
        <f>Logarithms!V11-Logarithms!W11</f>
        <v>0.03276131142434435</v>
      </c>
      <c r="W11">
        <f>Logarithms!W11-Logarithms!X11</f>
        <v>0.043026581037532985</v>
      </c>
      <c r="X11">
        <f>Logarithms!X11-Logarithms!Y11</f>
        <v>0.10729467305122187</v>
      </c>
      <c r="Y11">
        <f>Logarithms!Y11-Logarithms!Z11</f>
        <v>-0.10524758942949708</v>
      </c>
      <c r="Z11">
        <f>Logarithms!Z11-Logarithms!AA11</f>
        <v>-0.07165250093383646</v>
      </c>
      <c r="AA11">
        <f>Logarithms!AA11-Logarithms!AB11</f>
        <v>-0.0033333059507261176</v>
      </c>
      <c r="AB11">
        <f>Logarithms!AB11-Logarithms!AC11</f>
        <v>-0.08819749203490046</v>
      </c>
      <c r="AC11">
        <f>Logarithms!AC11-Logarithms!AD11</f>
        <v>0.08251027291431079</v>
      </c>
      <c r="AD11">
        <f>Logarithms!AD11-Logarithms!AE11</f>
        <v>0.004738619753609896</v>
      </c>
      <c r="AE11">
        <f>Logarithms!AE11-Logarithms!AF11</f>
        <v>-0.02993679865445964</v>
      </c>
      <c r="AF11">
        <f>Logarithms!AF11-Logarithms!AG11</f>
        <v>-0.14794464594129142</v>
      </c>
      <c r="AG11">
        <f>Logarithms!AG11-Logarithms!AH11</f>
        <v>0.11174154484509913</v>
      </c>
      <c r="AH11" s="18" t="s">
        <v>54</v>
      </c>
    </row>
    <row r="12" spans="1:34" ht="15">
      <c r="A12" t="str">
        <f>Results!A12</f>
        <v>CYTC</v>
      </c>
      <c r="B12">
        <f t="shared" si="4"/>
        <v>0.027011087093280997</v>
      </c>
      <c r="C12">
        <f t="shared" si="5"/>
        <v>0.13766710847580907</v>
      </c>
      <c r="D12">
        <f t="shared" si="0"/>
        <v>0.559402099346729</v>
      </c>
      <c r="E12">
        <f t="shared" si="1"/>
        <v>1.509600266700486</v>
      </c>
      <c r="F12">
        <f t="shared" si="2"/>
        <v>4.0738012386501135</v>
      </c>
      <c r="G12">
        <f t="shared" si="3"/>
        <v>10.993543720219758</v>
      </c>
      <c r="H12">
        <f>Logarithms!H12-Logarithms!I12</f>
        <v>-0.17202987075740683</v>
      </c>
      <c r="I12">
        <f>Logarithms!I12-Logarithms!J12</f>
        <v>0.09015109699429757</v>
      </c>
      <c r="J12">
        <f>Logarithms!J12-Logarithms!K12</f>
        <v>0.13443026908954003</v>
      </c>
      <c r="K12">
        <f>Logarithms!K12-Logarithms!L12</f>
        <v>0.1895418047674413</v>
      </c>
      <c r="L12">
        <f>Logarithms!L12-Logarithms!M12</f>
        <v>-0.034191364748278996</v>
      </c>
      <c r="M12">
        <f>Logarithms!M12-Logarithms!N12</f>
        <v>-0.011142176553242233</v>
      </c>
      <c r="N12">
        <f>Logarithms!N12-Logarithms!O12</f>
        <v>-0.006901338640692867</v>
      </c>
      <c r="O12">
        <f>Logarithms!O12-Logarithms!P12</f>
        <v>0.015246310572873512</v>
      </c>
      <c r="P12">
        <f>Logarithms!P12-Logarithms!Q12</f>
        <v>0.22105077064107936</v>
      </c>
      <c r="Q12">
        <f>Logarithms!Q12-Logarithms!R12</f>
        <v>0.03186110206898407</v>
      </c>
      <c r="R12">
        <f>Logarithms!R12-Logarithms!S12</f>
        <v>-0.32692007931274736</v>
      </c>
      <c r="S12">
        <f>Logarithms!S12-Logarithms!T12</f>
        <v>-0.0012961764614463078</v>
      </c>
      <c r="T12">
        <f>Logarithms!T12-Logarithms!U12</f>
        <v>0.11229295243347082</v>
      </c>
      <c r="U12">
        <f>Logarithms!U12-Logarithms!V12</f>
        <v>-0.14541699985850354</v>
      </c>
      <c r="V12">
        <f>Logarithms!V12-Logarithms!W12</f>
        <v>-0.13133600206108653</v>
      </c>
      <c r="W12">
        <f>Logarithms!W12-Logarithms!X12</f>
        <v>0.19004466601135306</v>
      </c>
      <c r="X12">
        <f>Logarithms!X12-Logarithms!Y12</f>
        <v>0.16663027792737894</v>
      </c>
      <c r="Y12">
        <f>Logarithms!Y12-Logarithms!Z12</f>
        <v>0.13825137271420385</v>
      </c>
      <c r="Z12">
        <f>Logarithms!Z12-Logarithms!AA12</f>
        <v>-0.006734903242033852</v>
      </c>
      <c r="AA12">
        <f>Logarithms!AA12-Logarithms!AB12</f>
        <v>0.09378954386728688</v>
      </c>
      <c r="AB12">
        <f>Logarithms!AB12-Logarithms!AC12</f>
        <v>0.1446889153203994</v>
      </c>
      <c r="AC12">
        <f>Logarithms!AC12-Logarithms!AD12</f>
        <v>-0.2420530883018328</v>
      </c>
      <c r="AD12">
        <f>Logarithms!AD12-Logarithms!AE12</f>
        <v>0.0682892567289759</v>
      </c>
      <c r="AE12">
        <f>Logarithms!AE12-Logarithms!AF12</f>
        <v>0.027107135656786685</v>
      </c>
      <c r="AF12">
        <f>Logarithms!AF12-Logarithms!AG12</f>
        <v>0.042093589013206145</v>
      </c>
      <c r="AG12">
        <f>Logarithms!AG12-Logarithms!AH12</f>
        <v>0.11484120055529967</v>
      </c>
      <c r="AH12" s="18" t="s">
        <v>54</v>
      </c>
    </row>
    <row r="13" spans="1:34" ht="15">
      <c r="A13" t="str">
        <f>Results!A13</f>
        <v>DGX</v>
      </c>
      <c r="B13">
        <f t="shared" si="4"/>
        <v>0.0335621410912113</v>
      </c>
      <c r="C13">
        <f t="shared" si="5"/>
        <v>0.06831536165100427</v>
      </c>
      <c r="D13">
        <f aca="true" t="shared" si="6" ref="D13:D45">EXP(weeks*B13-2*C13*SQRT(weeks))</f>
        <v>2.1382188714248236</v>
      </c>
      <c r="E13">
        <f aca="true" t="shared" si="7" ref="E13:E45">EXP(weeks*B13-C13*SQRT(weeks))</f>
        <v>3.499437558721031</v>
      </c>
      <c r="F13">
        <f aca="true" t="shared" si="8" ref="F13:F45">EXP(weeks*B13)</f>
        <v>5.727226240046756</v>
      </c>
      <c r="G13">
        <f aca="true" t="shared" si="9" ref="G13:G45">EXP(weeks*B13+C13*SQRT(weeks))</f>
        <v>9.373254945765684</v>
      </c>
      <c r="H13">
        <f>Logarithms!H13-Logarithms!I13</f>
        <v>0.07989390922076645</v>
      </c>
      <c r="I13">
        <f>Logarithms!I13-Logarithms!J13</f>
        <v>0.0485484138962855</v>
      </c>
      <c r="J13">
        <f>Logarithms!J13-Logarithms!K13</f>
        <v>-0.08090137834805144</v>
      </c>
      <c r="K13">
        <f>Logarithms!K13-Logarithms!L13</f>
        <v>-0.05996346476755754</v>
      </c>
      <c r="L13">
        <f>Logarithms!L13-Logarithms!M13</f>
        <v>0.13985012968506183</v>
      </c>
      <c r="M13">
        <f>Logarithms!M13-Logarithms!N13</f>
        <v>-0.08362498702811116</v>
      </c>
      <c r="N13">
        <f>Logarithms!N13-Logarithms!O13</f>
        <v>0.11661767018246039</v>
      </c>
      <c r="O13">
        <f>Logarithms!O13-Logarithms!P13</f>
        <v>0.024404394171219757</v>
      </c>
      <c r="P13">
        <f>Logarithms!P13-Logarithms!Q13</f>
        <v>0.08165517778910436</v>
      </c>
      <c r="Q13">
        <f>Logarithms!Q13-Logarithms!R13</f>
        <v>0.18652618807598653</v>
      </c>
      <c r="R13">
        <f>Logarithms!R13-Logarithms!S13</f>
        <v>0.05781957088882628</v>
      </c>
      <c r="S13">
        <f>Logarithms!S13-Logarithms!T13</f>
        <v>0.05505977718302768</v>
      </c>
      <c r="T13">
        <f>Logarithms!T13-Logarithms!U13</f>
        <v>0.10431284662538243</v>
      </c>
      <c r="U13">
        <f>Logarithms!U13-Logarithms!V13</f>
        <v>-0.10273928217795225</v>
      </c>
      <c r="V13">
        <f>Logarithms!V13-Logarithms!W13</f>
        <v>0.07519881524110517</v>
      </c>
      <c r="W13">
        <f>Logarithms!W13-Logarithms!X13</f>
        <v>-0.001696353248178628</v>
      </c>
      <c r="X13">
        <f>Logarithms!X13-Logarithms!Y13</f>
        <v>0.052185753170570504</v>
      </c>
      <c r="Y13">
        <f>Logarithms!Y13-Logarithms!Z13</f>
        <v>0.01257878220686015</v>
      </c>
      <c r="Z13">
        <f>Logarithms!Z13-Logarithms!AA13</f>
        <v>-0.02146772962410637</v>
      </c>
      <c r="AA13">
        <f>Logarithms!AA13-Logarithms!AB13</f>
        <v>0.0035461030067507338</v>
      </c>
      <c r="AB13">
        <f>Logarithms!AB13-Logarithms!AC13</f>
        <v>0.04542106797790568</v>
      </c>
      <c r="AC13">
        <f>Logarithms!AC13-Logarithms!AD13</f>
        <v>0.05934755657060142</v>
      </c>
      <c r="AD13">
        <f>Logarithms!AD13-Logarithms!AE13</f>
        <v>0.01791092656653026</v>
      </c>
      <c r="AE13">
        <f>Logarithms!AE13-Logarithms!AF13</f>
        <v>0.00402415029972536</v>
      </c>
      <c r="AF13">
        <f>Logarithms!AF13-Logarithms!AG13</f>
        <v>0.014213437250055527</v>
      </c>
      <c r="AG13">
        <f>Logarithms!AG13-Logarithms!AH13</f>
        <v>0.043894193557225236</v>
      </c>
      <c r="AH13" s="18" t="s">
        <v>54</v>
      </c>
    </row>
    <row r="14" spans="1:34" ht="15">
      <c r="A14" t="str">
        <f>Results!A14</f>
        <v>GLW</v>
      </c>
      <c r="B14">
        <f t="shared" si="4"/>
        <v>0.025760168018203695</v>
      </c>
      <c r="C14">
        <f t="shared" si="5"/>
        <v>0.1363432303050071</v>
      </c>
      <c r="D14">
        <f t="shared" si="6"/>
        <v>0.5342767612639908</v>
      </c>
      <c r="E14">
        <f t="shared" si="7"/>
        <v>1.428098331431276</v>
      </c>
      <c r="F14">
        <f t="shared" si="8"/>
        <v>3.817244155279809</v>
      </c>
      <c r="G14">
        <f t="shared" si="9"/>
        <v>10.203326073782389</v>
      </c>
      <c r="H14">
        <f>Logarithms!H14-Logarithms!I14</f>
        <v>-0.024692612590371255</v>
      </c>
      <c r="I14">
        <f>Logarithms!I14-Logarithms!J14</f>
        <v>0.14874526126035015</v>
      </c>
      <c r="J14">
        <f>Logarithms!J14-Logarithms!K14</f>
        <v>0.01485028775645425</v>
      </c>
      <c r="K14">
        <f>Logarithms!K14-Logarithms!L14</f>
        <v>0.21870696826143998</v>
      </c>
      <c r="L14">
        <f>Logarithms!L14-Logarithms!M14</f>
        <v>-0.08244362634813296</v>
      </c>
      <c r="M14">
        <f>Logarithms!M14-Logarithms!N14</f>
        <v>-0.028540839544965557</v>
      </c>
      <c r="N14">
        <f>Logarithms!N14-Logarithms!O14</f>
        <v>-0.007130173926268135</v>
      </c>
      <c r="O14">
        <f>Logarithms!O14-Logarithms!P14</f>
        <v>-0.04366284604660464</v>
      </c>
      <c r="P14">
        <f>Logarithms!P14-Logarithms!Q14</f>
        <v>0.2610378320338711</v>
      </c>
      <c r="Q14">
        <f>Logarithms!Q14-Logarithms!R14</f>
        <v>0.0548863617013815</v>
      </c>
      <c r="R14">
        <f>Logarithms!R14-Logarithms!S14</f>
        <v>-0.30829823883172036</v>
      </c>
      <c r="S14">
        <f>Logarithms!S14-Logarithms!T14</f>
        <v>0.01025581574973522</v>
      </c>
      <c r="T14">
        <f>Logarithms!T14-Logarithms!U14</f>
        <v>-0.09986870398328573</v>
      </c>
      <c r="U14">
        <f>Logarithms!U14-Logarithms!V14</f>
        <v>0.12399935211272606</v>
      </c>
      <c r="V14">
        <f>Logarithms!V14-Logarithms!W14</f>
        <v>-0.011158559906131238</v>
      </c>
      <c r="W14">
        <f>Logarithms!W14-Logarithms!X14</f>
        <v>-0.06934509696506463</v>
      </c>
      <c r="X14">
        <f>Logarithms!X14-Logarithms!Y14</f>
        <v>0.08967357582690116</v>
      </c>
      <c r="Y14">
        <f>Logarithms!Y14-Logarithms!Z14</f>
        <v>-0.028863929164942626</v>
      </c>
      <c r="Z14">
        <f>Logarithms!Z14-Logarithms!AA14</f>
        <v>0.15382510571935448</v>
      </c>
      <c r="AA14">
        <f>Logarithms!AA14-Logarithms!AB14</f>
        <v>0.005296596873324511</v>
      </c>
      <c r="AB14">
        <f>Logarithms!AB14-Logarithms!AC14</f>
        <v>0.11475178462695279</v>
      </c>
      <c r="AC14">
        <f>Logarithms!AC14-Logarithms!AD14</f>
        <v>-0.09715907883750852</v>
      </c>
      <c r="AD14">
        <f>Logarithms!AD14-Logarithms!AE14</f>
        <v>0.36909790565886436</v>
      </c>
      <c r="AE14">
        <f>Logarithms!AE14-Logarithms!AF14</f>
        <v>-0.042605083109696906</v>
      </c>
      <c r="AF14">
        <f>Logarithms!AF14-Logarithms!AG14</f>
        <v>-0.09822655933838842</v>
      </c>
      <c r="AG14">
        <f>Logarithms!AG14-Logarithms!AH14</f>
        <v>0.046632869485021544</v>
      </c>
      <c r="AH14" s="18" t="s">
        <v>54</v>
      </c>
    </row>
    <row r="15" spans="1:34" ht="15">
      <c r="A15" t="str">
        <f>Results!A15</f>
        <v>IDTI</v>
      </c>
      <c r="B15">
        <f t="shared" si="4"/>
        <v>0.02931307892488064</v>
      </c>
      <c r="C15">
        <f t="shared" si="5"/>
        <v>0.10652239609284278</v>
      </c>
      <c r="D15">
        <f t="shared" si="6"/>
        <v>0.9880640649217051</v>
      </c>
      <c r="E15">
        <f t="shared" si="7"/>
        <v>2.130030250850546</v>
      </c>
      <c r="F15">
        <f t="shared" si="8"/>
        <v>4.591836734693876</v>
      </c>
      <c r="G15">
        <f t="shared" si="9"/>
        <v>9.898903825269453</v>
      </c>
      <c r="H15">
        <f>Logarithms!H15-Logarithms!I15</f>
        <v>0.09042629208969899</v>
      </c>
      <c r="I15">
        <f>Logarithms!I15-Logarithms!J15</f>
        <v>-0.001139601262933887</v>
      </c>
      <c r="J15">
        <f>Logarithms!J15-Logarithms!K15</f>
        <v>0.040679635633261046</v>
      </c>
      <c r="K15">
        <f>Logarithms!K15-Logarithms!L15</f>
        <v>0.20754811973963028</v>
      </c>
      <c r="L15">
        <f>Logarithms!L15-Logarithms!M15</f>
        <v>-0.07452498633824733</v>
      </c>
      <c r="M15">
        <f>Logarithms!M15-Logarithms!N15</f>
        <v>0.06147186409366823</v>
      </c>
      <c r="N15">
        <f>Logarithms!N15-Logarithms!O15</f>
        <v>-0.13208943130762174</v>
      </c>
      <c r="O15">
        <f>Logarithms!O15-Logarithms!P15</f>
        <v>0.02947042230878205</v>
      </c>
      <c r="P15">
        <f>Logarithms!P15-Logarithms!Q15</f>
        <v>0.1244698419469481</v>
      </c>
      <c r="Q15">
        <f>Logarithms!Q15-Logarithms!R15</f>
        <v>0.16451346686280477</v>
      </c>
      <c r="R15">
        <f>Logarithms!R15-Logarithms!S15</f>
        <v>-0.21896817990372908</v>
      </c>
      <c r="S15">
        <f>Logarithms!S15-Logarithms!T15</f>
        <v>0.12302688616239443</v>
      </c>
      <c r="T15">
        <f>Logarithms!T15-Logarithms!U15</f>
        <v>-0.02184174191504873</v>
      </c>
      <c r="U15">
        <f>Logarithms!U15-Logarithms!V15</f>
        <v>0.03774032798284699</v>
      </c>
      <c r="V15">
        <f>Logarithms!V15-Logarithms!W15</f>
        <v>-0.11242626359497132</v>
      </c>
      <c r="W15">
        <f>Logarithms!W15-Logarithms!X15</f>
        <v>0.07006698975582948</v>
      </c>
      <c r="X15">
        <f>Logarithms!X15-Logarithms!Y15</f>
        <v>0.10518985263155667</v>
      </c>
      <c r="Y15">
        <f>Logarithms!Y15-Logarithms!Z15</f>
        <v>-0.0017050302510837057</v>
      </c>
      <c r="Z15">
        <f>Logarithms!Z15-Logarithms!AA15</f>
        <v>0.011996716287631326</v>
      </c>
      <c r="AA15">
        <f>Logarithms!AA15-Logarithms!AB15</f>
        <v>0.04586341679318107</v>
      </c>
      <c r="AB15">
        <f>Logarithms!AB15-Logarithms!AC15</f>
        <v>0.18811447668673908</v>
      </c>
      <c r="AC15">
        <f>Logarithms!AC15-Logarithms!AD15</f>
        <v>-0.10143123751793715</v>
      </c>
      <c r="AD15">
        <f>Logarithms!AD15-Logarithms!AE15</f>
        <v>-0.055516646930382496</v>
      </c>
      <c r="AE15">
        <f>Logarithms!AE15-Logarithms!AF15</f>
        <v>0.18792381234262434</v>
      </c>
      <c r="AF15">
        <f>Logarithms!AF15-Logarithms!AG15</f>
        <v>-0.04181027006001514</v>
      </c>
      <c r="AG15">
        <f>Logarithms!AG15-Logarithms!AH15</f>
        <v>0.03509131981127034</v>
      </c>
      <c r="AH15" s="18" t="s">
        <v>54</v>
      </c>
    </row>
    <row r="16" spans="1:34" ht="15">
      <c r="A16" t="str">
        <f>Results!A16</f>
        <v>IVX</v>
      </c>
      <c r="B16">
        <f t="shared" si="4"/>
        <v>0.033856342677592036</v>
      </c>
      <c r="C16">
        <f t="shared" si="5"/>
        <v>0.06733584060995909</v>
      </c>
      <c r="D16">
        <f t="shared" si="6"/>
        <v>2.2020715154086874</v>
      </c>
      <c r="E16">
        <f t="shared" si="7"/>
        <v>3.578573177662589</v>
      </c>
      <c r="F16">
        <f t="shared" si="8"/>
        <v>5.815517751479289</v>
      </c>
      <c r="G16">
        <f t="shared" si="9"/>
        <v>9.450762926653645</v>
      </c>
      <c r="H16">
        <f>Logarithms!H16-Logarithms!I16</f>
        <v>0.1058922891348617</v>
      </c>
      <c r="I16">
        <f>Logarithms!I16-Logarithms!J16</f>
        <v>0.005333345975362391</v>
      </c>
      <c r="J16">
        <f>Logarithms!J16-Logarithms!K16</f>
        <v>0.012556218775412464</v>
      </c>
      <c r="K16">
        <f>Logarithms!K16-Logarithms!L16</f>
        <v>0</v>
      </c>
      <c r="L16">
        <f>Logarithms!L16-Logarithms!M16</f>
        <v>0.06912181223885483</v>
      </c>
      <c r="M16">
        <f>Logarithms!M16-Logarithms!N16</f>
        <v>0.04956415801612124</v>
      </c>
      <c r="N16">
        <f>Logarithms!N16-Logarithms!O16</f>
        <v>-0.06110274757261491</v>
      </c>
      <c r="O16">
        <f>Logarithms!O16-Logarithms!P16</f>
        <v>0.17736255368847686</v>
      </c>
      <c r="P16">
        <f>Logarithms!P16-Logarithms!Q16</f>
        <v>-0.035878287664901976</v>
      </c>
      <c r="Q16">
        <f>Logarithms!Q16-Logarithms!R16</f>
        <v>0.0874119377800846</v>
      </c>
      <c r="R16">
        <f>Logarithms!R16-Logarithms!S16</f>
        <v>-0.14310084364067333</v>
      </c>
      <c r="S16">
        <f>Logarithms!S16-Logarithms!T16</f>
        <v>0.09614386055290236</v>
      </c>
      <c r="T16">
        <f>Logarithms!T16-Logarithms!U16</f>
        <v>0.013857034661426404</v>
      </c>
      <c r="U16">
        <f>Logarithms!U16-Logarithms!V16</f>
        <v>0.03309994842634456</v>
      </c>
      <c r="V16">
        <f>Logarithms!V16-Logarithms!W16</f>
        <v>-0.07856232250310224</v>
      </c>
      <c r="W16">
        <f>Logarithms!W16-Logarithms!X16</f>
        <v>0.05951412753240781</v>
      </c>
      <c r="X16">
        <f>Logarithms!X16-Logarithms!Y16</f>
        <v>0.11483925961237018</v>
      </c>
      <c r="Y16">
        <f>Logarithms!Y16-Logarithms!Z16</f>
        <v>0.0580910615057606</v>
      </c>
      <c r="Z16">
        <f>Logarithms!Z16-Logarithms!AA16</f>
        <v>-0.05278600927606769</v>
      </c>
      <c r="AA16">
        <f>Logarithms!AA16-Logarithms!AB16</f>
        <v>0.036103534054962694</v>
      </c>
      <c r="AB16">
        <f>Logarithms!AB16-Logarithms!AC16</f>
        <v>0.058674872272326706</v>
      </c>
      <c r="AC16">
        <f>Logarithms!AC16-Logarithms!AD16</f>
        <v>0.05201007937905677</v>
      </c>
      <c r="AD16">
        <f>Logarithms!AD16-Logarithms!AE16</f>
        <v>0.04622836020435672</v>
      </c>
      <c r="AE16">
        <f>Logarithms!AE16-Logarithms!AF16</f>
        <v>0.04621284315513163</v>
      </c>
      <c r="AF16">
        <f>Logarithms!AF16-Logarithms!AG16</f>
        <v>0.0747992713370107</v>
      </c>
      <c r="AG16">
        <f>Logarithms!AG16-Logarithms!AH16</f>
        <v>0.054878551971521805</v>
      </c>
      <c r="AH16" s="18" t="s">
        <v>54</v>
      </c>
    </row>
    <row r="17" spans="1:34" ht="15">
      <c r="A17" t="str">
        <f>Results!A17</f>
        <v>LH</v>
      </c>
      <c r="B17">
        <f t="shared" si="4"/>
        <v>0.028991223168322325</v>
      </c>
      <c r="C17">
        <f t="shared" si="5"/>
        <v>0.07204603321822715</v>
      </c>
      <c r="D17">
        <f t="shared" si="6"/>
        <v>1.5975655461862657</v>
      </c>
      <c r="E17">
        <f t="shared" si="7"/>
        <v>2.685890340184677</v>
      </c>
      <c r="F17">
        <f t="shared" si="8"/>
        <v>4.515625000000003</v>
      </c>
      <c r="G17">
        <f t="shared" si="9"/>
        <v>7.591847230525048</v>
      </c>
      <c r="H17">
        <f>Logarithms!H17-Logarithms!I17</f>
        <v>0.09145208561169405</v>
      </c>
      <c r="I17">
        <f>Logarithms!I17-Logarithms!J17</f>
        <v>0.04135927818056917</v>
      </c>
      <c r="J17">
        <f>Logarithms!J17-Logarithms!K17</f>
        <v>-0.0828440364498162</v>
      </c>
      <c r="K17">
        <f>Logarithms!K17-Logarithms!L17</f>
        <v>0.0350597705865896</v>
      </c>
      <c r="L17">
        <f>Logarithms!L17-Logarithms!M17</f>
        <v>-0.008200501536321347</v>
      </c>
      <c r="M17">
        <f>Logarithms!M17-Logarithms!N17</f>
        <v>-0.007233304593519563</v>
      </c>
      <c r="N17">
        <f>Logarithms!N17-Logarithms!O17</f>
        <v>0.09738440158781714</v>
      </c>
      <c r="O17">
        <f>Logarithms!O17-Logarithms!P17</f>
        <v>0.058268908123976004</v>
      </c>
      <c r="P17">
        <f>Logarithms!P17-Logarithms!Q17</f>
        <v>0.19716806491094907</v>
      </c>
      <c r="Q17">
        <f>Logarithms!Q17-Logarithms!R17</f>
        <v>0.15201620729862553</v>
      </c>
      <c r="R17">
        <f>Logarithms!R17-Logarithms!S17</f>
        <v>-0.05798725765034929</v>
      </c>
      <c r="S17">
        <f>Logarithms!S17-Logarithms!T17</f>
        <v>0.0431721718652085</v>
      </c>
      <c r="T17">
        <f>Logarithms!T17-Logarithms!U17</f>
        <v>0.07637297878457394</v>
      </c>
      <c r="U17">
        <f>Logarithms!U17-Logarithms!V17</f>
        <v>-0.06155789299943315</v>
      </c>
      <c r="V17">
        <f>Logarithms!V17-Logarithms!W17</f>
        <v>0.04580953603129423</v>
      </c>
      <c r="W17">
        <f>Logarithms!W17-Logarithms!X17</f>
        <v>-0.04580953603129423</v>
      </c>
      <c r="X17">
        <f>Logarithms!X17-Logarithms!Y17</f>
        <v>0.11034805716886531</v>
      </c>
      <c r="Y17">
        <f>Logarithms!Y17-Logarithms!Z17</f>
        <v>-0.04879016416943216</v>
      </c>
      <c r="Z17">
        <f>Logarithms!Z17-Logarithms!AA17</f>
        <v>0.01600034134644135</v>
      </c>
      <c r="AA17">
        <f>Logarithms!AA17-Logarithms!AB17</f>
        <v>0.13815033848081715</v>
      </c>
      <c r="AB17">
        <f>Logarithms!AB17-Logarithms!AC17</f>
        <v>0</v>
      </c>
      <c r="AC17">
        <f>Logarithms!AC17-Logarithms!AD17</f>
        <v>-0.018349138668196652</v>
      </c>
      <c r="AD17">
        <f>Logarithms!AD17-Logarithms!AE17</f>
        <v>-0.03571808260207909</v>
      </c>
      <c r="AE17">
        <f>Logarithms!AE17-Logarithms!AF17</f>
        <v>0</v>
      </c>
      <c r="AF17">
        <f>Logarithms!AF17-Logarithms!AG17</f>
        <v>-0.03448617607116944</v>
      </c>
      <c r="AG17">
        <f>Logarithms!AG17-Logarithms!AH17</f>
        <v>0.052185753170570504</v>
      </c>
      <c r="AH17" s="18" t="s">
        <v>54</v>
      </c>
    </row>
    <row r="18" spans="1:34" ht="15">
      <c r="A18" t="str">
        <f>Results!A18</f>
        <v>LLTC</v>
      </c>
      <c r="B18">
        <f t="shared" si="4"/>
        <v>0.022444953463349872</v>
      </c>
      <c r="C18">
        <f t="shared" si="5"/>
        <v>0.09330946934989656</v>
      </c>
      <c r="D18">
        <f t="shared" si="6"/>
        <v>0.836448166829398</v>
      </c>
      <c r="E18">
        <f t="shared" si="7"/>
        <v>1.639306731289685</v>
      </c>
      <c r="F18">
        <f t="shared" si="8"/>
        <v>3.2127831296924563</v>
      </c>
      <c r="G18">
        <f t="shared" si="9"/>
        <v>6.296549170096976</v>
      </c>
      <c r="H18">
        <f>Logarithms!H18-Logarithms!I18</f>
        <v>-0.07085908394016016</v>
      </c>
      <c r="I18">
        <f>Logarithms!I18-Logarithms!J18</f>
        <v>0.03387051457082002</v>
      </c>
      <c r="J18">
        <f>Logarithms!J18-Logarithms!K18</f>
        <v>0.016901810802603556</v>
      </c>
      <c r="K18">
        <f>Logarithms!K18-Logarithms!L18</f>
        <v>0.20647454228195095</v>
      </c>
      <c r="L18">
        <f>Logarithms!L18-Logarithms!M18</f>
        <v>0.031936481163046704</v>
      </c>
      <c r="M18">
        <f>Logarithms!M18-Logarithms!N18</f>
        <v>-0.06288450978387194</v>
      </c>
      <c r="N18">
        <f>Logarithms!N18-Logarithms!O18</f>
        <v>-0.011223462369850168</v>
      </c>
      <c r="O18">
        <f>Logarithms!O18-Logarithms!P18</f>
        <v>-0.019890158479219266</v>
      </c>
      <c r="P18">
        <f>Logarithms!P18-Logarithms!Q18</f>
        <v>0.1890275806148014</v>
      </c>
      <c r="Q18">
        <f>Logarithms!Q18-Logarithms!R18</f>
        <v>0.14320333491070336</v>
      </c>
      <c r="R18">
        <f>Logarithms!R18-Logarithms!S18</f>
        <v>-0.22436202920677184</v>
      </c>
      <c r="S18">
        <f>Logarithms!S18-Logarithms!T18</f>
        <v>-0.0694000654782716</v>
      </c>
      <c r="T18">
        <f>Logarithms!T18-Logarithms!U18</f>
        <v>0.05249162055342005</v>
      </c>
      <c r="U18">
        <f>Logarithms!U18-Logarithms!V18</f>
        <v>0.1013759104754346</v>
      </c>
      <c r="V18">
        <f>Logarithms!V18-Logarithms!W18</f>
        <v>-0.07406129146869533</v>
      </c>
      <c r="W18">
        <f>Logarithms!W18-Logarithms!X18</f>
        <v>0.03061798437320551</v>
      </c>
      <c r="X18">
        <f>Logarithms!X18-Logarithms!Y18</f>
        <v>-0.05553509379753807</v>
      </c>
      <c r="Y18">
        <f>Logarithms!Y18-Logarithms!Z18</f>
        <v>0.02123150250680572</v>
      </c>
      <c r="Z18">
        <f>Logarithms!Z18-Logarithms!AA18</f>
        <v>-0.03435008168760767</v>
      </c>
      <c r="AA18">
        <f>Logarithms!AA18-Logarithms!AB18</f>
        <v>0.03926790662505164</v>
      </c>
      <c r="AB18">
        <f>Logarithms!AB18-Logarithms!AC18</f>
        <v>0.11133321455824374</v>
      </c>
      <c r="AC18">
        <f>Logarithms!AC18-Logarithms!AD18</f>
        <v>0.012204377591214843</v>
      </c>
      <c r="AD18">
        <f>Logarithms!AD18-Logarithms!AE18</f>
        <v>0.0006966789686013719</v>
      </c>
      <c r="AE18">
        <f>Logarithms!AE18-Logarithms!AF18</f>
        <v>0.08891408461720296</v>
      </c>
      <c r="AF18">
        <f>Logarithms!AF18-Logarithms!AG18</f>
        <v>0.13614784029038152</v>
      </c>
      <c r="AG18">
        <f>Logarithms!AG18-Logarithms!AH18</f>
        <v>-0.009560818644405167</v>
      </c>
      <c r="AH18" s="18" t="s">
        <v>54</v>
      </c>
    </row>
    <row r="19" spans="1:34" ht="15">
      <c r="A19" t="str">
        <f>Results!A19</f>
        <v>LSI</v>
      </c>
      <c r="B19">
        <f t="shared" si="4"/>
        <v>0.02739775491600355</v>
      </c>
      <c r="C19">
        <f t="shared" si="5"/>
        <v>0.14539475052776618</v>
      </c>
      <c r="D19">
        <f t="shared" si="6"/>
        <v>0.5105689140672705</v>
      </c>
      <c r="E19">
        <f t="shared" si="7"/>
        <v>1.4567774922913568</v>
      </c>
      <c r="F19">
        <f t="shared" si="8"/>
        <v>4.156541073252808</v>
      </c>
      <c r="G19">
        <f t="shared" si="9"/>
        <v>11.859624263183104</v>
      </c>
      <c r="H19">
        <f>Logarithms!H19-Logarithms!I19</f>
        <v>0.09151510883577352</v>
      </c>
      <c r="I19">
        <f>Logarithms!I19-Logarithms!J19</f>
        <v>-0.032789822822991255</v>
      </c>
      <c r="J19">
        <f>Logarithms!J19-Logarithms!K19</f>
        <v>-0.008032171697264445</v>
      </c>
      <c r="K19">
        <f>Logarithms!K19-Logarithms!L19</f>
        <v>0.30652516025326104</v>
      </c>
      <c r="L19">
        <f>Logarithms!L19-Logarithms!M19</f>
        <v>-0.005420067469338985</v>
      </c>
      <c r="M19">
        <f>Logarithms!M19-Logarithms!N19</f>
        <v>-0.06791120561621078</v>
      </c>
      <c r="N19">
        <f>Logarithms!N19-Logarithms!O19</f>
        <v>-0.10308520182069048</v>
      </c>
      <c r="O19">
        <f>Logarithms!O19-Logarithms!P19</f>
        <v>-0.12005834949351879</v>
      </c>
      <c r="P19">
        <f>Logarithms!P19-Logarithms!Q19</f>
        <v>0.06899287148695077</v>
      </c>
      <c r="Q19">
        <f>Logarithms!Q19-Logarithms!R19</f>
        <v>0.12921173148000653</v>
      </c>
      <c r="R19">
        <f>Logarithms!R19-Logarithms!S19</f>
        <v>-0.3897428148658366</v>
      </c>
      <c r="S19">
        <f>Logarithms!S19-Logarithms!T19</f>
        <v>0.02962552673613139</v>
      </c>
      <c r="T19">
        <f>Logarithms!T19-Logarithms!U19</f>
        <v>-0.12121357075317274</v>
      </c>
      <c r="U19">
        <f>Logarithms!U19-Logarithms!V19</f>
        <v>0.05153365011518307</v>
      </c>
      <c r="V19">
        <f>Logarithms!V19-Logarithms!W19</f>
        <v>-0.12346486912381405</v>
      </c>
      <c r="W19">
        <f>Logarithms!W19-Logarithms!X19</f>
        <v>0.1897142546650148</v>
      </c>
      <c r="X19">
        <f>Logarithms!X19-Logarithms!Y19</f>
        <v>0.23001643060197186</v>
      </c>
      <c r="Y19">
        <f>Logarithms!Y19-Logarithms!Z19</f>
        <v>0.13107136678365983</v>
      </c>
      <c r="Z19">
        <f>Logarithms!Z19-Logarithms!AA19</f>
        <v>-0.009780029053639616</v>
      </c>
      <c r="AA19">
        <f>Logarithms!AA19-Logarithms!AB19</f>
        <v>0.11595988109486832</v>
      </c>
      <c r="AB19">
        <f>Logarithms!AB19-Logarithms!AC19</f>
        <v>0.1709114900559241</v>
      </c>
      <c r="AC19">
        <f>Logarithms!AC19-Logarithms!AD19</f>
        <v>-0.061291765038701485</v>
      </c>
      <c r="AD19">
        <f>Logarithms!AD19-Logarithms!AE19</f>
        <v>0.11969034121265132</v>
      </c>
      <c r="AE19">
        <f>Logarithms!AE19-Logarithms!AF19</f>
        <v>0.1720650566267654</v>
      </c>
      <c r="AF19">
        <f>Logarithms!AF19-Logarithms!AG19</f>
        <v>-0.09716374845364761</v>
      </c>
      <c r="AG19">
        <f>Logarithms!AG19-Logarithms!AH19</f>
        <v>0.04546237407675724</v>
      </c>
      <c r="AH19" s="18" t="s">
        <v>54</v>
      </c>
    </row>
    <row r="20" spans="1:34" ht="15">
      <c r="A20" t="str">
        <f>Results!A20</f>
        <v>MENT</v>
      </c>
      <c r="B20">
        <f t="shared" si="4"/>
        <v>0.01908506096047672</v>
      </c>
      <c r="C20">
        <f t="shared" si="5"/>
        <v>0.07333230601703548</v>
      </c>
      <c r="D20">
        <f t="shared" si="6"/>
        <v>0.9368890739359402</v>
      </c>
      <c r="E20">
        <f t="shared" si="7"/>
        <v>1.5898129868161137</v>
      </c>
      <c r="F20">
        <f t="shared" si="8"/>
        <v>2.6977636983543163</v>
      </c>
      <c r="G20">
        <f t="shared" si="9"/>
        <v>4.577852258417966</v>
      </c>
      <c r="H20">
        <f>Logarithms!H20-Logarithms!I20</f>
        <v>0.006329135051647228</v>
      </c>
      <c r="I20">
        <f>Logarithms!I20-Logarithms!J20</f>
        <v>0.08614595071320119</v>
      </c>
      <c r="J20">
        <f>Logarithms!J20-Logarithms!K20</f>
        <v>-0.013745920904635334</v>
      </c>
      <c r="K20">
        <f>Logarithms!K20-Logarithms!L20</f>
        <v>0.0891856285062107</v>
      </c>
      <c r="L20">
        <f>Logarithms!L20-Logarithms!M20</f>
        <v>0.018832948333092236</v>
      </c>
      <c r="M20">
        <f>Logarithms!M20-Logarithms!N20</f>
        <v>0.042724944666340914</v>
      </c>
      <c r="N20">
        <f>Logarithms!N20-Logarithms!O20</f>
        <v>0.032260862218221664</v>
      </c>
      <c r="O20">
        <f>Logarithms!O20-Logarithms!P20</f>
        <v>0.15006069457573323</v>
      </c>
      <c r="P20">
        <f>Logarithms!P20-Logarithms!Q20</f>
        <v>0.02898753687325195</v>
      </c>
      <c r="Q20">
        <f>Logarithms!Q20-Logarithms!R20</f>
        <v>0.024815169119724256</v>
      </c>
      <c r="R20">
        <f>Logarithms!R20-Logarithms!S20</f>
        <v>-0.15773362884120834</v>
      </c>
      <c r="S20">
        <f>Logarithms!S20-Logarithms!T20</f>
        <v>-0.03789927259098569</v>
      </c>
      <c r="T20">
        <f>Logarithms!T20-Logarithms!U20</f>
        <v>0.029352212012527357</v>
      </c>
      <c r="U20">
        <f>Logarithms!U20-Logarithms!V20</f>
        <v>0.04793946228911938</v>
      </c>
      <c r="V20">
        <f>Logarithms!V20-Logarithms!W20</f>
        <v>-0.03509131981127034</v>
      </c>
      <c r="W20">
        <f>Logarithms!W20-Logarithms!X20</f>
        <v>-0.12160713209478669</v>
      </c>
      <c r="X20">
        <f>Logarithms!X20-Logarithms!Y20</f>
        <v>-0.033774317118604014</v>
      </c>
      <c r="Y20">
        <f>Logarithms!Y20-Logarithms!Z20</f>
        <v>-0.007352974305259163</v>
      </c>
      <c r="Z20">
        <f>Logarithms!Z20-Logarithms!AA20</f>
        <v>0.18012616623051914</v>
      </c>
      <c r="AA20">
        <f>Logarithms!AA20-Logarithms!AB20</f>
        <v>0.03571808260207909</v>
      </c>
      <c r="AB20">
        <f>Logarithms!AB20-Logarithms!AC20</f>
        <v>0.018349138668196652</v>
      </c>
      <c r="AC20">
        <f>Logarithms!AC20-Logarithms!AD20</f>
        <v>0.04255961441879608</v>
      </c>
      <c r="AD20">
        <f>Logarithms!AD20-Logarithms!AE20</f>
        <v>-0.04255961441879608</v>
      </c>
      <c r="AE20">
        <f>Logarithms!AE20-Logarithms!AF20</f>
        <v>0.07696104113612812</v>
      </c>
      <c r="AF20">
        <f>Logarithms!AF20-Logarithms!AG20</f>
        <v>-0.05354076692802945</v>
      </c>
      <c r="AG20">
        <f>Logarithms!AG20-Logarithms!AH20</f>
        <v>0.0891679445711806</v>
      </c>
      <c r="AH20" s="18" t="s">
        <v>54</v>
      </c>
    </row>
    <row r="21" spans="1:34" ht="15">
      <c r="A21" t="str">
        <f>Results!A21</f>
        <v>NEWP</v>
      </c>
      <c r="B21">
        <f t="shared" si="4"/>
        <v>0.07362182574143704</v>
      </c>
      <c r="C21">
        <f t="shared" si="5"/>
        <v>0.17080851036175188</v>
      </c>
      <c r="D21">
        <f>EXP(weeks*B21-2*C21*SQRT(weeks))</f>
        <v>3.915329811660292</v>
      </c>
      <c r="E21">
        <f>EXP(weeks*B21-C21*SQRT(weeks))</f>
        <v>13.418270571655395</v>
      </c>
      <c r="F21">
        <f>EXP(weeks*B21)</f>
        <v>45.98590509487708</v>
      </c>
      <c r="G21">
        <f>EXP(weeks*B21+C21*SQRT(weeks))</f>
        <v>157.59880948161214</v>
      </c>
      <c r="H21">
        <f>Logarithms!H21-Logarithms!I21</f>
        <v>0.12975922670309892</v>
      </c>
      <c r="I21">
        <f>Logarithms!I21-Logarithms!J21</f>
        <v>0.03994386613164469</v>
      </c>
      <c r="J21">
        <f>Logarithms!J21-Logarithms!K21</f>
        <v>0.18939655703645286</v>
      </c>
      <c r="K21">
        <f>Logarithms!K21-Logarithms!L21</f>
        <v>0.3922933702957363</v>
      </c>
      <c r="L21">
        <f>Logarithms!L21-Logarithms!M21</f>
        <v>0.03907185655605927</v>
      </c>
      <c r="M21">
        <f>Logarithms!M21-Logarithms!N21</f>
        <v>0.12070407326278598</v>
      </c>
      <c r="N21">
        <f>Logarithms!N21-Logarithms!O21</f>
        <v>-0.12361573102700474</v>
      </c>
      <c r="O21">
        <f>Logarithms!O21-Logarithms!P21</f>
        <v>0.06144237806434827</v>
      </c>
      <c r="P21">
        <f>Logarithms!P21-Logarithms!Q21</f>
        <v>0.12787957890317703</v>
      </c>
      <c r="Q21">
        <f>Logarithms!Q21-Logarithms!R21</f>
        <v>0.19315469016122666</v>
      </c>
      <c r="R21">
        <f>Logarithms!R21-Logarithms!S21</f>
        <v>-0.42050379970947205</v>
      </c>
      <c r="S21">
        <f>Logarithms!S21-Logarithms!T21</f>
        <v>-0.007435376558584839</v>
      </c>
      <c r="T21">
        <f>Logarithms!T21-Logarithms!U21</f>
        <v>-0.1445807159118191</v>
      </c>
      <c r="U21">
        <f>Logarithms!U21-Logarithms!V21</f>
        <v>0.17465979989889213</v>
      </c>
      <c r="V21">
        <f>Logarithms!V21-Logarithms!W21</f>
        <v>-0.28170166019030773</v>
      </c>
      <c r="W21">
        <f>Logarithms!W21-Logarithms!X21</f>
        <v>0.07394248440412277</v>
      </c>
      <c r="X21">
        <f>Logarithms!X21-Logarithms!Y21</f>
        <v>0.25865003800280206</v>
      </c>
      <c r="Y21">
        <f>Logarithms!Y21-Logarithms!Z21</f>
        <v>0.07611808574723566</v>
      </c>
      <c r="Z21">
        <f>Logarithms!Z21-Logarithms!AA21</f>
        <v>-0.041386481327521984</v>
      </c>
      <c r="AA21">
        <f>Logarithms!AA21-Logarithms!AB21</f>
        <v>0.28008901651103324</v>
      </c>
      <c r="AB21">
        <f>Logarithms!AB21-Logarithms!AC21</f>
        <v>0.14003619003473045</v>
      </c>
      <c r="AC21">
        <f>Logarithms!AC21-Logarithms!AD21</f>
        <v>0.12095516054025435</v>
      </c>
      <c r="AD21">
        <f>Logarithms!AD21-Logarithms!AE21</f>
        <v>0.19562456563913777</v>
      </c>
      <c r="AE21">
        <f>Logarithms!AE21-Logarithms!AF21</f>
        <v>0.10162316603675414</v>
      </c>
      <c r="AF21">
        <f>Logarithms!AF21-Logarithms!AG21</f>
        <v>0.12805082328805595</v>
      </c>
      <c r="AG21">
        <f>Logarithms!AG21-Logarithms!AH21</f>
        <v>0.08999630678452508</v>
      </c>
      <c r="AH21" s="18" t="s">
        <v>54</v>
      </c>
    </row>
    <row r="22" spans="1:34" ht="15">
      <c r="A22" t="str">
        <f>Results!A22</f>
        <v>NSIT</v>
      </c>
      <c r="B22">
        <f t="shared" si="4"/>
        <v>0.015548500540129222</v>
      </c>
      <c r="C22">
        <f t="shared" si="5"/>
        <v>0.11407881836670632</v>
      </c>
      <c r="D22">
        <f t="shared" si="6"/>
        <v>0.4331175593500595</v>
      </c>
      <c r="E22">
        <f t="shared" si="7"/>
        <v>0.9859870778991991</v>
      </c>
      <c r="F22">
        <f t="shared" si="8"/>
        <v>2.2445880957656166</v>
      </c>
      <c r="G22">
        <f t="shared" si="9"/>
        <v>5.109778649825051</v>
      </c>
      <c r="H22">
        <f>Logarithms!H22-Logarithms!I22</f>
        <v>-0.03084467535109825</v>
      </c>
      <c r="I22">
        <f>Logarithms!I22-Logarithms!J22</f>
        <v>0.10199132755432005</v>
      </c>
      <c r="J22">
        <f>Logarithms!J22-Logarithms!K22</f>
        <v>-0.03558189848093729</v>
      </c>
      <c r="K22">
        <f>Logarithms!K22-Logarithms!L22</f>
        <v>0.1376418443059868</v>
      </c>
      <c r="L22">
        <f>Logarithms!L22-Logarithms!M22</f>
        <v>-0.1659514271470992</v>
      </c>
      <c r="M22">
        <f>Logarithms!M22-Logarithms!N22</f>
        <v>0.1559727270972031</v>
      </c>
      <c r="N22">
        <f>Logarithms!N22-Logarithms!O22</f>
        <v>0.1480229208461017</v>
      </c>
      <c r="O22">
        <f>Logarithms!O22-Logarithms!P22</f>
        <v>-0.0956091781620616</v>
      </c>
      <c r="P22">
        <f>Logarithms!P22-Logarithms!Q22</f>
        <v>0.1636626414070772</v>
      </c>
      <c r="Q22">
        <f>Logarithms!Q22-Logarithms!R22</f>
        <v>0.14161224467846134</v>
      </c>
      <c r="R22">
        <f>Logarithms!R22-Logarithms!S22</f>
        <v>-0.2452106453428886</v>
      </c>
      <c r="S22">
        <f>Logarithms!S22-Logarithms!T22</f>
        <v>0.07753263303508628</v>
      </c>
      <c r="T22">
        <f>Logarithms!T22-Logarithms!U22</f>
        <v>0.1636294237818019</v>
      </c>
      <c r="U22">
        <f>Logarithms!U22-Logarithms!V22</f>
        <v>-0.016032407531048953</v>
      </c>
      <c r="V22">
        <f>Logarithms!V22-Logarithms!W22</f>
        <v>0.034381546199245605</v>
      </c>
      <c r="W22">
        <f>Logarithms!W22-Logarithms!X22</f>
        <v>-0.06569525926539477</v>
      </c>
      <c r="X22">
        <f>Logarithms!X22-Logarithms!Y22</f>
        <v>0.047346120597198116</v>
      </c>
      <c r="Y22">
        <f>Logarithms!Y22-Logarithms!Z22</f>
        <v>-0.07770898432731599</v>
      </c>
      <c r="Z22">
        <f>Logarithms!Z22-Logarithms!AA22</f>
        <v>0.02077506257496431</v>
      </c>
      <c r="AA22">
        <f>Logarithms!AA22-Logarithms!AB22</f>
        <v>-0.07710239388214069</v>
      </c>
      <c r="AB22">
        <f>Logarithms!AB22-Logarithms!AC22</f>
        <v>0.02052871415501034</v>
      </c>
      <c r="AC22">
        <f>Logarithms!AC22-Logarithms!AD22</f>
        <v>-0.062057172851592846</v>
      </c>
      <c r="AD22">
        <f>Logarithms!AD22-Logarithms!AE22</f>
        <v>0.052185753170570504</v>
      </c>
      <c r="AE22">
        <f>Logarithms!AE22-Logarithms!AF22</f>
        <v>0.007168489478612372</v>
      </c>
      <c r="AF22">
        <f>Logarithms!AF22-Logarithms!AG22</f>
        <v>-0.1562040686391004</v>
      </c>
      <c r="AG22">
        <f>Logarithms!AG22-Logarithms!AH22</f>
        <v>0.15980767614239877</v>
      </c>
      <c r="AH22" s="18" t="s">
        <v>54</v>
      </c>
    </row>
    <row r="23" spans="1:34" ht="15">
      <c r="A23" t="str">
        <f>Results!A23</f>
        <v>OCA</v>
      </c>
      <c r="B23">
        <f t="shared" si="4"/>
        <v>0.0255533472455647</v>
      </c>
      <c r="C23">
        <f t="shared" si="5"/>
        <v>0.08781365578754897</v>
      </c>
      <c r="D23">
        <f t="shared" si="6"/>
        <v>1.0642895658590283</v>
      </c>
      <c r="E23">
        <f t="shared" si="7"/>
        <v>2.0047929317969415</v>
      </c>
      <c r="F23">
        <f t="shared" si="8"/>
        <v>3.776410883196936</v>
      </c>
      <c r="G23">
        <f t="shared" si="9"/>
        <v>7.113592098484482</v>
      </c>
      <c r="H23">
        <f>Logarithms!H23-Logarithms!I23</f>
        <v>-0.07410797215372211</v>
      </c>
      <c r="I23">
        <f>Logarithms!I23-Logarithms!J23</f>
        <v>0.08209736218720076</v>
      </c>
      <c r="J23">
        <f>Logarithms!J23-Logarithms!K23</f>
        <v>-0.04189094170916041</v>
      </c>
      <c r="K23">
        <f>Logarithms!K23-Logarithms!L23</f>
        <v>0.04456831947987672</v>
      </c>
      <c r="L23">
        <f>Logarithms!L23-Logarithms!M23</f>
        <v>-0.0522311922254457</v>
      </c>
      <c r="M23">
        <f>Logarithms!M23-Logarithms!N23</f>
        <v>-0.08997559681834666</v>
      </c>
      <c r="N23">
        <f>Logarithms!N23-Logarithms!O23</f>
        <v>0.03550668845690952</v>
      </c>
      <c r="O23">
        <f>Logarithms!O23-Logarithms!P23</f>
        <v>0.20227841285024795</v>
      </c>
      <c r="P23">
        <f>Logarithms!P23-Logarithms!Q23</f>
        <v>0.152676840208958</v>
      </c>
      <c r="Q23">
        <f>Logarithms!Q23-Logarithms!R23</f>
        <v>0.04570215348085549</v>
      </c>
      <c r="R23">
        <f>Logarithms!R23-Logarithms!S23</f>
        <v>-0.07616136096556403</v>
      </c>
      <c r="S23">
        <f>Logarithms!S23-Logarithms!T23</f>
        <v>-0.013245226750020489</v>
      </c>
      <c r="T23">
        <f>Logarithms!T23-Logarithms!U23</f>
        <v>0.03685509238915419</v>
      </c>
      <c r="U23">
        <f>Logarithms!U23-Logarithms!V23</f>
        <v>-0.030254408357802465</v>
      </c>
      <c r="V23">
        <f>Logarithms!V23-Logarithms!W23</f>
        <v>-0.05162436540530724</v>
      </c>
      <c r="W23">
        <f>Logarithms!W23-Logarithms!X23</f>
        <v>0.10256916702055596</v>
      </c>
      <c r="X23">
        <f>Logarithms!X23-Logarithms!Y23</f>
        <v>0.02112754642587511</v>
      </c>
      <c r="Y23">
        <f>Logarithms!Y23-Logarithms!Z23</f>
        <v>0.11689375147149939</v>
      </c>
      <c r="Z23">
        <f>Logarithms!Z23-Logarithms!AA23</f>
        <v>0.03252319170556017</v>
      </c>
      <c r="AA23">
        <f>Logarithms!AA23-Logarithms!AB23</f>
        <v>-0.09455858262501282</v>
      </c>
      <c r="AB23">
        <f>Logarithms!AB23-Logarithms!AC23</f>
        <v>0.0700675626167171</v>
      </c>
      <c r="AC23">
        <f>Logarithms!AC23-Logarithms!AD23</f>
        <v>0.14279071803731913</v>
      </c>
      <c r="AD23">
        <f>Logarithms!AD23-Logarithms!AE23</f>
        <v>-0.08040042543803771</v>
      </c>
      <c r="AE23">
        <f>Logarithms!AE23-Logarithms!AF23</f>
        <v>0.004301081899390713</v>
      </c>
      <c r="AF23">
        <f>Logarithms!AF23-Logarithms!AG23</f>
        <v>0.19446394361968</v>
      </c>
      <c r="AG23">
        <f>Logarithms!AG23-Logarithms!AH23</f>
        <v>-0.015584731016698328</v>
      </c>
      <c r="AH23" s="18" t="s">
        <v>54</v>
      </c>
    </row>
    <row r="24" spans="1:34" ht="15">
      <c r="A24" t="str">
        <f>Results!A24</f>
        <v>PHSY</v>
      </c>
      <c r="B24">
        <f t="shared" si="4"/>
        <v>0.006009000535158156</v>
      </c>
      <c r="C24">
        <f t="shared" si="5"/>
        <v>0.07359774310511913</v>
      </c>
      <c r="D24">
        <f t="shared" si="6"/>
        <v>0.4728515827512805</v>
      </c>
      <c r="E24">
        <f t="shared" si="7"/>
        <v>0.8039221480946284</v>
      </c>
      <c r="F24">
        <f t="shared" si="8"/>
        <v>1.3667942410949485</v>
      </c>
      <c r="G24">
        <f t="shared" si="9"/>
        <v>2.3237654316626957</v>
      </c>
      <c r="H24">
        <f>Logarithms!H24-Logarithms!I24</f>
        <v>-0.08761819942600457</v>
      </c>
      <c r="I24">
        <f>Logarithms!I24-Logarithms!J24</f>
        <v>-0.017950411123843324</v>
      </c>
      <c r="J24">
        <f>Logarithms!J24-Logarithms!K24</f>
        <v>-0.047540944769000504</v>
      </c>
      <c r="K24">
        <f>Logarithms!K24-Logarithms!L24</f>
        <v>0.16989903679539786</v>
      </c>
      <c r="L24">
        <f>Logarithms!L24-Logarithms!M24</f>
        <v>0.025724891238436243</v>
      </c>
      <c r="M24">
        <f>Logarithms!M24-Logarithms!N24</f>
        <v>0</v>
      </c>
      <c r="N24">
        <f>Logarithms!N24-Logarithms!O24</f>
        <v>-0.031001948339279828</v>
      </c>
      <c r="O24">
        <f>Logarithms!O24-Logarithms!P24</f>
        <v>0.14350578391751645</v>
      </c>
      <c r="P24">
        <f>Logarithms!P24-Logarithms!Q24</f>
        <v>0.034614086022737744</v>
      </c>
      <c r="Q24">
        <f>Logarithms!Q24-Logarithms!R24</f>
        <v>0.09909090264423126</v>
      </c>
      <c r="R24">
        <f>Logarithms!R24-Logarithms!S24</f>
        <v>-0.14818051284075473</v>
      </c>
      <c r="S24">
        <f>Logarithms!S24-Logarithms!T24</f>
        <v>0.045323127401046825</v>
      </c>
      <c r="T24">
        <f>Logarithms!T24-Logarithms!U24</f>
        <v>0.043540808283288435</v>
      </c>
      <c r="U24">
        <f>Logarithms!U24-Logarithms!V24</f>
        <v>0.01716213740238537</v>
      </c>
      <c r="V24">
        <f>Logarithms!V24-Logarithms!W24</f>
        <v>-0.011912781516241644</v>
      </c>
      <c r="W24">
        <f>Logarithms!W24-Logarithms!X24</f>
        <v>0.011912781516241644</v>
      </c>
      <c r="X24">
        <f>Logarithms!X24-Logarithms!Y24</f>
        <v>0.09344773414158469</v>
      </c>
      <c r="Y24">
        <f>Logarithms!Y24-Logarithms!Z24</f>
        <v>0.016212587977822324</v>
      </c>
      <c r="Z24">
        <f>Logarithms!Z24-Logarithms!AA24</f>
        <v>0.02254039831941057</v>
      </c>
      <c r="AA24">
        <f>Logarithms!AA24-Logarithms!AB24</f>
        <v>-0.10315553327845706</v>
      </c>
      <c r="AB24">
        <f>Logarithms!AB24-Logarithms!AC24</f>
        <v>0.04701080426935489</v>
      </c>
      <c r="AC24">
        <f>Logarithms!AC24-Logarithms!AD24</f>
        <v>-0.08796877294595706</v>
      </c>
      <c r="AD24">
        <f>Logarithms!AD24-Logarithms!AE24</f>
        <v>-0.07232066157962613</v>
      </c>
      <c r="AE24">
        <f>Logarithms!AE24-Logarithms!AF24</f>
        <v>-0.0024449889930666657</v>
      </c>
      <c r="AF24">
        <f>Logarithms!AF24-Logarithms!AG24</f>
        <v>-0.0347965519388338</v>
      </c>
      <c r="AG24">
        <f>Logarithms!AG24-Logarithms!AH24</f>
        <v>0.03114024073572308</v>
      </c>
      <c r="AH24" s="18" t="s">
        <v>54</v>
      </c>
    </row>
    <row r="25" spans="1:34" ht="15">
      <c r="A25" t="str">
        <f>Results!A25</f>
        <v>PLXS</v>
      </c>
      <c r="B25">
        <f t="shared" si="4"/>
        <v>0.030203684701751603</v>
      </c>
      <c r="C25">
        <f t="shared" si="5"/>
        <v>0.10443907058294091</v>
      </c>
      <c r="D25">
        <f t="shared" si="6"/>
        <v>1.0664654981818518</v>
      </c>
      <c r="E25">
        <f t="shared" si="7"/>
        <v>2.2647644460407346</v>
      </c>
      <c r="F25">
        <f t="shared" si="8"/>
        <v>4.809492669753092</v>
      </c>
      <c r="G25">
        <f t="shared" si="9"/>
        <v>10.213521225506149</v>
      </c>
      <c r="H25">
        <f>Logarithms!H25-Logarithms!I25</f>
        <v>-0.039123275756731246</v>
      </c>
      <c r="I25">
        <f>Logarithms!I25-Logarithms!J25</f>
        <v>0.034069569485964735</v>
      </c>
      <c r="J25">
        <f>Logarithms!J25-Logarithms!K25</f>
        <v>0.09789701363904069</v>
      </c>
      <c r="K25">
        <f>Logarithms!K25-Logarithms!L25</f>
        <v>0.12335796298730095</v>
      </c>
      <c r="L25">
        <f>Logarithms!L25-Logarithms!M25</f>
        <v>-0.012500162764231604</v>
      </c>
      <c r="M25">
        <f>Logarithms!M25-Logarithms!N25</f>
        <v>-0.006191970247921397</v>
      </c>
      <c r="N25">
        <f>Logarithms!N25-Logarithms!O25</f>
        <v>0.12300497963753543</v>
      </c>
      <c r="O25">
        <f>Logarithms!O25-Logarithms!P25</f>
        <v>-0.06747921922147171</v>
      </c>
      <c r="P25">
        <f>Logarithms!P25-Logarithms!Q25</f>
        <v>0.07448450180988075</v>
      </c>
      <c r="Q25">
        <f>Logarithms!Q25-Logarithms!R25</f>
        <v>0.26509205884667386</v>
      </c>
      <c r="R25">
        <f>Logarithms!R25-Logarithms!S25</f>
        <v>-0.2773192854162345</v>
      </c>
      <c r="S25">
        <f>Logarithms!S25-Logarithms!T25</f>
        <v>0.07758623653004637</v>
      </c>
      <c r="T25">
        <f>Logarithms!T25-Logarithms!U25</f>
        <v>-0.037740327982846544</v>
      </c>
      <c r="U25">
        <f>Logarithms!U25-Logarithms!V25</f>
        <v>0.08824317747303567</v>
      </c>
      <c r="V25">
        <f>Logarithms!V25-Logarithms!W25</f>
        <v>-0.04202423063463634</v>
      </c>
      <c r="W25">
        <f>Logarithms!W25-Logarithms!X25</f>
        <v>0.10147864538950735</v>
      </c>
      <c r="X25">
        <f>Logarithms!X25-Logarithms!Y25</f>
        <v>0.03191760296830459</v>
      </c>
      <c r="Y25">
        <f>Logarithms!Y25-Logarithms!Z25</f>
        <v>-0.013423873665109554</v>
      </c>
      <c r="Z25">
        <f>Logarithms!Z25-Logarithms!AA25</f>
        <v>-0.005848671455922272</v>
      </c>
      <c r="AA25">
        <f>Logarithms!AA25-Logarithms!AB25</f>
        <v>0.08749351382940151</v>
      </c>
      <c r="AB25">
        <f>Logarithms!AB25-Logarithms!AC25</f>
        <v>0.07010857301557705</v>
      </c>
      <c r="AC25">
        <f>Logarithms!AC25-Logarithms!AD25</f>
        <v>-0.07010857301557705</v>
      </c>
      <c r="AD25">
        <f>Logarithms!AD25-Logarithms!AE25</f>
        <v>0.21910080829725143</v>
      </c>
      <c r="AE25">
        <f>Logarithms!AE25-Logarithms!AF25</f>
        <v>0.021850832948108412</v>
      </c>
      <c r="AF25">
        <f>Logarithms!AF25-Logarithms!AG25</f>
        <v>-0.036157228599346336</v>
      </c>
      <c r="AG25">
        <f>Logarithms!AG25-Logarithms!AH25</f>
        <v>-0.022472855852058604</v>
      </c>
      <c r="AH25" s="18" t="s">
        <v>54</v>
      </c>
    </row>
    <row r="26" spans="1:34" ht="15">
      <c r="A26" t="str">
        <f>Results!A26</f>
        <v>PMCS</v>
      </c>
      <c r="B26">
        <f t="shared" si="4"/>
        <v>0.03633831634123389</v>
      </c>
      <c r="C26">
        <f t="shared" si="5"/>
        <v>0.17602218789275528</v>
      </c>
      <c r="D26">
        <f t="shared" si="6"/>
        <v>0.5225494562447041</v>
      </c>
      <c r="E26">
        <f t="shared" si="7"/>
        <v>1.8594456424546144</v>
      </c>
      <c r="F26">
        <f t="shared" si="8"/>
        <v>6.616671505298299</v>
      </c>
      <c r="G26">
        <f t="shared" si="9"/>
        <v>23.544835519490082</v>
      </c>
      <c r="H26">
        <f>Logarithms!H26-Logarithms!I26</f>
        <v>0.01483278267053123</v>
      </c>
      <c r="I26">
        <f>Logarithms!I26-Logarithms!J26</f>
        <v>-0.019508352369038917</v>
      </c>
      <c r="J26">
        <f>Logarithms!J26-Logarithms!K26</f>
        <v>-0.002989856937338331</v>
      </c>
      <c r="K26">
        <f>Logarithms!K26-Logarithms!L26</f>
        <v>0.3329554529926666</v>
      </c>
      <c r="L26">
        <f>Logarithms!L26-Logarithms!M26</f>
        <v>-0.08561717309139993</v>
      </c>
      <c r="M26">
        <f>Logarithms!M26-Logarithms!N26</f>
        <v>0.007250712797191916</v>
      </c>
      <c r="N26">
        <f>Logarithms!N26-Logarithms!O26</f>
        <v>-0.2097749769086663</v>
      </c>
      <c r="O26">
        <f>Logarithms!O26-Logarithms!P26</f>
        <v>-0.06388726745125073</v>
      </c>
      <c r="P26">
        <f>Logarithms!P26-Logarithms!Q26</f>
        <v>0.2788146639941198</v>
      </c>
      <c r="Q26">
        <f>Logarithms!Q26-Logarithms!R26</f>
        <v>0.2036398374436228</v>
      </c>
      <c r="R26">
        <f>Logarithms!R26-Logarithms!S26</f>
        <v>-0.49732706784713887</v>
      </c>
      <c r="S26">
        <f>Logarithms!S26-Logarithms!T26</f>
        <v>-0.04487272658462782</v>
      </c>
      <c r="T26">
        <f>Logarithms!T26-Logarithms!U26</f>
        <v>-0.1271780372306015</v>
      </c>
      <c r="U26">
        <f>Logarithms!U26-Logarithms!V26</f>
        <v>0.09576508024000052</v>
      </c>
      <c r="V26">
        <f>Logarithms!V26-Logarithms!W26</f>
        <v>-0.15504200118857447</v>
      </c>
      <c r="W26">
        <f>Logarithms!W26-Logarithms!X26</f>
        <v>0.19973946145558497</v>
      </c>
      <c r="X26">
        <f>Logarithms!X26-Logarithms!Y26</f>
        <v>0.07957639850211162</v>
      </c>
      <c r="Y26">
        <f>Logarithms!Y26-Logarithms!Z26</f>
        <v>0.19944017714028917</v>
      </c>
      <c r="Z26">
        <f>Logarithms!Z26-Logarithms!AA26</f>
        <v>0.13112362279475764</v>
      </c>
      <c r="AA26">
        <f>Logarithms!AA26-Logarithms!AB26</f>
        <v>0.07616270946593051</v>
      </c>
      <c r="AB26">
        <f>Logarithms!AB26-Logarithms!AC26</f>
        <v>0.26279674142120335</v>
      </c>
      <c r="AC26">
        <f>Logarithms!AC26-Logarithms!AD26</f>
        <v>-0.006229033411916163</v>
      </c>
      <c r="AD26">
        <f>Logarithms!AD26-Logarithms!AE26</f>
        <v>0.15105030577252876</v>
      </c>
      <c r="AE26">
        <f>Logarithms!AE26-Logarithms!AF26</f>
        <v>0.09356392993855778</v>
      </c>
      <c r="AF26">
        <f>Logarithms!AF26-Logarithms!AG26</f>
        <v>-0.06815717458765924</v>
      </c>
      <c r="AG26">
        <f>Logarithms!AG26-Logarithms!AH26</f>
        <v>0.09866801585119678</v>
      </c>
      <c r="AH26" s="18" t="s">
        <v>54</v>
      </c>
    </row>
    <row r="27" spans="1:34" ht="15">
      <c r="A27" t="str">
        <f>Results!A27</f>
        <v>RHI</v>
      </c>
      <c r="B27">
        <f t="shared" si="4"/>
        <v>0.026743710572313326</v>
      </c>
      <c r="C27">
        <f t="shared" si="5"/>
        <v>0.11151729740580285</v>
      </c>
      <c r="D27">
        <f t="shared" si="6"/>
        <v>0.804405015652969</v>
      </c>
      <c r="E27">
        <f t="shared" si="7"/>
        <v>1.7977039763271052</v>
      </c>
      <c r="F27">
        <f t="shared" si="8"/>
        <v>4.017552754664202</v>
      </c>
      <c r="G27">
        <f t="shared" si="9"/>
        <v>8.978525023617676</v>
      </c>
      <c r="H27">
        <f>Logarithms!H27-Logarithms!I27</f>
        <v>-0.0469169197877517</v>
      </c>
      <c r="I27">
        <f>Logarithms!I27-Logarithms!J27</f>
        <v>-0.02367746335435683</v>
      </c>
      <c r="J27">
        <f>Logarithms!J27-Logarithms!K27</f>
        <v>-0.025112700815074884</v>
      </c>
      <c r="K27">
        <f>Logarithms!K27-Logarithms!L27</f>
        <v>0.08053886248401199</v>
      </c>
      <c r="L27">
        <f>Logarithms!L27-Logarithms!M27</f>
        <v>-0.015998648223314316</v>
      </c>
      <c r="M27">
        <f>Logarithms!M27-Logarithms!N27</f>
        <v>-0.047532914488845446</v>
      </c>
      <c r="N27">
        <f>Logarithms!N27-Logarithms!O27</f>
        <v>0.0060761320541740105</v>
      </c>
      <c r="O27">
        <f>Logarithms!O27-Logarithms!P27</f>
        <v>0.007130346770470197</v>
      </c>
      <c r="P27">
        <f>Logarithms!P27-Logarithms!Q27</f>
        <v>0.062221806657794865</v>
      </c>
      <c r="Q27">
        <f>Logarithms!Q27-Logarithms!R27</f>
        <v>0.2045510160436601</v>
      </c>
      <c r="R27">
        <f>Logarithms!R27-Logarithms!S27</f>
        <v>-0.055824544481063665</v>
      </c>
      <c r="S27">
        <f>Logarithms!S27-Logarithms!T27</f>
        <v>0.04289063099056856</v>
      </c>
      <c r="T27">
        <f>Logarithms!T27-Logarithms!U27</f>
        <v>0.21004589139470742</v>
      </c>
      <c r="U27">
        <f>Logarithms!U27-Logarithms!V27</f>
        <v>-0.04917463435345182</v>
      </c>
      <c r="V27">
        <f>Logarithms!V27-Logarithms!W27</f>
        <v>0.007772542964890938</v>
      </c>
      <c r="W27">
        <f>Logarithms!W27-Logarithms!X27</f>
        <v>-0.035255188658723124</v>
      </c>
      <c r="X27">
        <f>Logarithms!X27-Logarithms!Y27</f>
        <v>0</v>
      </c>
      <c r="Y27">
        <f>Logarithms!Y27-Logarithms!Z27</f>
        <v>-0.02234133448596598</v>
      </c>
      <c r="Z27">
        <f>Logarithms!Z27-Logarithms!AA27</f>
        <v>-0.03615487219564262</v>
      </c>
      <c r="AA27">
        <f>Logarithms!AA27-Logarithms!AB27</f>
        <v>0.09687139787127963</v>
      </c>
      <c r="AB27">
        <f>Logarithms!AB27-Logarithms!AC27</f>
        <v>-0.0015612180669544173</v>
      </c>
      <c r="AC27">
        <f>Logarithms!AC27-Logarithms!AD27</f>
        <v>0.44775693229900737</v>
      </c>
      <c r="AD27">
        <f>Logarithms!AD27-Logarithms!AE27</f>
        <v>-0.0048858633779858</v>
      </c>
      <c r="AE27">
        <f>Logarithms!AE27-Logarithms!AF27</f>
        <v>-0.028778854112338603</v>
      </c>
      <c r="AF27">
        <f>Logarithms!AF27-Logarithms!AG27</f>
        <v>-0.07730392824894938</v>
      </c>
      <c r="AG27">
        <f>Logarithms!AG27-Logarithms!AH27</f>
        <v>0</v>
      </c>
      <c r="AH27" s="18" t="s">
        <v>54</v>
      </c>
    </row>
    <row r="28" spans="1:34" ht="15">
      <c r="A28" t="str">
        <f>Results!A28</f>
        <v>RMBS</v>
      </c>
      <c r="B28">
        <f t="shared" si="4"/>
        <v>0.07321135436866189</v>
      </c>
      <c r="C28">
        <f t="shared" si="5"/>
        <v>0.23177939739015252</v>
      </c>
      <c r="D28">
        <f t="shared" si="6"/>
        <v>1.59077356951291</v>
      </c>
      <c r="E28">
        <f t="shared" si="7"/>
        <v>8.46216815091771</v>
      </c>
      <c r="F28">
        <f t="shared" si="8"/>
        <v>45.014759602985066</v>
      </c>
      <c r="G28">
        <f t="shared" si="9"/>
        <v>239.45737616839764</v>
      </c>
      <c r="H28">
        <f>Logarithms!H28-Logarithms!I28</f>
        <v>0.44153004302896015</v>
      </c>
      <c r="I28">
        <f>Logarithms!I28-Logarithms!J28</f>
        <v>0.2335260772451324</v>
      </c>
      <c r="J28">
        <f>Logarithms!J28-Logarithms!K28</f>
        <v>0.07182438635165855</v>
      </c>
      <c r="K28">
        <f>Logarithms!K28-Logarithms!L28</f>
        <v>0.2878746919362669</v>
      </c>
      <c r="L28">
        <f>Logarithms!L28-Logarithms!M28</f>
        <v>-0.06386728363813932</v>
      </c>
      <c r="M28">
        <f>Logarithms!M28-Logarithms!N28</f>
        <v>-0.0837993173701892</v>
      </c>
      <c r="N28">
        <f>Logarithms!N28-Logarithms!O28</f>
        <v>-0.09431580284276864</v>
      </c>
      <c r="O28">
        <f>Logarithms!O28-Logarithms!P28</f>
        <v>-0.1023467042653361</v>
      </c>
      <c r="P28">
        <f>Logarithms!P28-Logarithms!Q28</f>
        <v>0.3170959576580743</v>
      </c>
      <c r="Q28">
        <f>Logarithms!Q28-Logarithms!R28</f>
        <v>0.06952606264861005</v>
      </c>
      <c r="R28">
        <f>Logarithms!R28-Logarithms!S28</f>
        <v>-0.4561578168469209</v>
      </c>
      <c r="S28">
        <f>Logarithms!S28-Logarithms!T28</f>
        <v>-0.1776638976282099</v>
      </c>
      <c r="T28">
        <f>Logarithms!T28-Logarithms!U28</f>
        <v>-0.12267608194220436</v>
      </c>
      <c r="U28">
        <f>Logarithms!U28-Logarithms!V28</f>
        <v>-0.16744308628940452</v>
      </c>
      <c r="V28">
        <f>Logarithms!V28-Logarithms!W28</f>
        <v>-0.06723466235913023</v>
      </c>
      <c r="W28">
        <f>Logarithms!W28-Logarithms!X28</f>
        <v>0.3851121222967997</v>
      </c>
      <c r="X28">
        <f>Logarithms!X28-Logarithms!Y28</f>
        <v>0.3394007175413649</v>
      </c>
      <c r="Y28">
        <f>Logarithms!Y28-Logarithms!Z28</f>
        <v>0.39813906801609145</v>
      </c>
      <c r="Z28">
        <f>Logarithms!Z28-Logarithms!AA28</f>
        <v>0.4398072300147189</v>
      </c>
      <c r="AA28">
        <f>Logarithms!AA28-Logarithms!AB28</f>
        <v>0.13393487344539023</v>
      </c>
      <c r="AB28">
        <f>Logarithms!AB28-Logarithms!AC28</f>
        <v>0.03460246366752795</v>
      </c>
      <c r="AC28">
        <f>Logarithms!AC28-Logarithms!AD28</f>
        <v>-0.010841949743009671</v>
      </c>
      <c r="AD28">
        <f>Logarithms!AD28-Logarithms!AE28</f>
        <v>-0.17315375895357388</v>
      </c>
      <c r="AE28">
        <f>Logarithms!AE28-Logarithms!AF28</f>
        <v>0.05151365241620498</v>
      </c>
      <c r="AF28">
        <f>Logarithms!AF28-Logarithms!AG28</f>
        <v>0.23291568910911753</v>
      </c>
      <c r="AG28">
        <f>Logarithms!AG28-Logarithms!AH28</f>
        <v>-0.013807459911822306</v>
      </c>
      <c r="AH28" s="18" t="s">
        <v>54</v>
      </c>
    </row>
    <row r="29" spans="1:34" ht="15">
      <c r="A29" t="str">
        <f>Results!A29</f>
        <v>ROG</v>
      </c>
      <c r="B29">
        <f t="shared" si="4"/>
        <v>0.023984049122204344</v>
      </c>
      <c r="C29">
        <f t="shared" si="5"/>
        <v>0.06284428533330029</v>
      </c>
      <c r="D29">
        <f t="shared" si="6"/>
        <v>1.406096438611339</v>
      </c>
      <c r="E29">
        <f t="shared" si="7"/>
        <v>2.2122143187108256</v>
      </c>
      <c r="F29">
        <f t="shared" si="8"/>
        <v>3.4804811800408317</v>
      </c>
      <c r="G29">
        <f t="shared" si="9"/>
        <v>5.475847951150476</v>
      </c>
      <c r="H29">
        <f>Logarithms!H29-Logarithms!I29</f>
        <v>0.0017167386190544143</v>
      </c>
      <c r="I29">
        <f>Logarithms!I29-Logarithms!J29</f>
        <v>0.07675487682244064</v>
      </c>
      <c r="J29">
        <f>Logarithms!J29-Logarithms!K29</f>
        <v>0.022515022367634696</v>
      </c>
      <c r="K29">
        <f>Logarithms!K29-Logarithms!L29</f>
        <v>0.0426421192660027</v>
      </c>
      <c r="L29">
        <f>Logarithms!L29-Logarithms!M29</f>
        <v>-0.025416812984123016</v>
      </c>
      <c r="M29">
        <f>Logarithms!M29-Logarithms!N29</f>
        <v>0.01654381943110561</v>
      </c>
      <c r="N29">
        <f>Logarithms!N29-Logarithms!O29</f>
        <v>-0.055354588158791795</v>
      </c>
      <c r="O29">
        <f>Logarithms!O29-Logarithms!P29</f>
        <v>-0.0009295599218281936</v>
      </c>
      <c r="P29">
        <f>Logarithms!P29-Logarithms!Q29</f>
        <v>0</v>
      </c>
      <c r="Q29">
        <f>Logarithms!Q29-Logarithms!R29</f>
        <v>0.03974032864951438</v>
      </c>
      <c r="R29">
        <f>Logarithms!R29-Logarithms!S29</f>
        <v>-0.03229150463652353</v>
      </c>
      <c r="S29">
        <f>Logarithms!S29-Logarithms!T29</f>
        <v>0.06366662720427696</v>
      </c>
      <c r="T29">
        <f>Logarithms!T29-Logarithms!U29</f>
        <v>-0.03906746819090934</v>
      </c>
      <c r="U29">
        <f>Logarithms!U29-Logarithms!V29</f>
        <v>-0.026466573188163256</v>
      </c>
      <c r="V29">
        <f>Logarithms!V29-Logarithms!W29</f>
        <v>0.0074906717291578495</v>
      </c>
      <c r="W29">
        <f>Logarithms!W29-Logarithms!X29</f>
        <v>0.16962060159938996</v>
      </c>
      <c r="X29">
        <f>Logarithms!X29-Logarithms!Y29</f>
        <v>0.013453117697118433</v>
      </c>
      <c r="Y29">
        <f>Logarithms!Y29-Logarithms!Z29</f>
        <v>-0.054898525872510984</v>
      </c>
      <c r="Z29">
        <f>Logarithms!Z29-Logarithms!AA29</f>
        <v>0.12260232209233246</v>
      </c>
      <c r="AA29">
        <f>Logarithms!AA29-Logarithms!AB29</f>
        <v>0.18813552665937427</v>
      </c>
      <c r="AB29">
        <f>Logarithms!AB29-Logarithms!AC29</f>
        <v>0.08356922953020085</v>
      </c>
      <c r="AC29">
        <f>Logarithms!AC29-Logarithms!AD29</f>
        <v>-0.03273616373096866</v>
      </c>
      <c r="AD29">
        <f>Logarithms!AD29-Logarithms!AE29</f>
        <v>0.013897349356204014</v>
      </c>
      <c r="AE29">
        <f>Logarithms!AE29-Logarithms!AF29</f>
        <v>0.014098258133223407</v>
      </c>
      <c r="AF29">
        <f>Logarithms!AF29-Logarithms!AG29</f>
        <v>0.03531667192489962</v>
      </c>
      <c r="AG29">
        <f>Logarithms!AG29-Logarithms!AH29</f>
        <v>-0.021016807220798572</v>
      </c>
      <c r="AH29" s="18" t="s">
        <v>54</v>
      </c>
    </row>
    <row r="30" spans="1:34" ht="15">
      <c r="A30" t="str">
        <f>Results!A30</f>
        <v>SDLI</v>
      </c>
      <c r="B30">
        <f t="shared" si="4"/>
        <v>0.03512522416073082</v>
      </c>
      <c r="C30">
        <f t="shared" si="5"/>
        <v>0.12404264451130889</v>
      </c>
      <c r="D30">
        <f t="shared" si="6"/>
        <v>1.0382568444890123</v>
      </c>
      <c r="E30">
        <f t="shared" si="7"/>
        <v>2.539652920188866</v>
      </c>
      <c r="F30">
        <f t="shared" si="8"/>
        <v>6.2121786042240625</v>
      </c>
      <c r="G30">
        <f t="shared" si="9"/>
        <v>15.195447655071437</v>
      </c>
      <c r="H30">
        <f>Logarithms!H30-Logarithms!I30</f>
        <v>-0.11494733517273126</v>
      </c>
      <c r="I30">
        <f>Logarithms!I30-Logarithms!J30</f>
        <v>0.18190480329761272</v>
      </c>
      <c r="J30">
        <f>Logarithms!J30-Logarithms!K30</f>
        <v>-0.04066198171889024</v>
      </c>
      <c r="K30">
        <f>Logarithms!K30-Logarithms!L30</f>
        <v>0.2751192929333728</v>
      </c>
      <c r="L30">
        <f>Logarithms!L30-Logarithms!M30</f>
        <v>0.008888947417246662</v>
      </c>
      <c r="M30">
        <f>Logarithms!M30-Logarithms!N30</f>
        <v>0.11905936001598771</v>
      </c>
      <c r="N30">
        <f>Logarithms!N30-Logarithms!O30</f>
        <v>-0.059948260613782445</v>
      </c>
      <c r="O30">
        <f>Logarithms!O30-Logarithms!P30</f>
        <v>-0.05399599873543526</v>
      </c>
      <c r="P30">
        <f>Logarithms!P30-Logarithms!Q30</f>
        <v>0.15538006769356727</v>
      </c>
      <c r="Q30">
        <f>Logarithms!Q30-Logarithms!R30</f>
        <v>0.15477486061027257</v>
      </c>
      <c r="R30">
        <f>Logarithms!R30-Logarithms!S30</f>
        <v>-0.2466415225815144</v>
      </c>
      <c r="S30">
        <f>Logarithms!S30-Logarithms!T30</f>
        <v>-0.1512189861414308</v>
      </c>
      <c r="T30">
        <f>Logarithms!T30-Logarithms!U30</f>
        <v>-0.02808116197485333</v>
      </c>
      <c r="U30">
        <f>Logarithms!U30-Logarithms!V30</f>
        <v>0.0094651502565819</v>
      </c>
      <c r="V30">
        <f>Logarithms!V30-Logarithms!W30</f>
        <v>0.015244133897252432</v>
      </c>
      <c r="W30">
        <f>Logarithms!W30-Logarithms!X30</f>
        <v>-0.03408568471388129</v>
      </c>
      <c r="X30">
        <f>Logarithms!X30-Logarithms!Y30</f>
        <v>0.09984533496971615</v>
      </c>
      <c r="Y30">
        <f>Logarithms!Y30-Logarithms!Z30</f>
        <v>0.1929417519561305</v>
      </c>
      <c r="Z30">
        <f>Logarithms!Z30-Logarithms!AA30</f>
        <v>0.06275727464259884</v>
      </c>
      <c r="AA30">
        <f>Logarithms!AA30-Logarithms!AB30</f>
        <v>-0.010041425402180337</v>
      </c>
      <c r="AB30">
        <f>Logarithms!AB30-Logarithms!AC30</f>
        <v>0.1464594893921154</v>
      </c>
      <c r="AC30">
        <f>Logarithms!AC30-Logarithms!AD30</f>
        <v>0.009525333295833605</v>
      </c>
      <c r="AD30">
        <f>Logarithms!AD30-Logarithms!AE30</f>
        <v>0.2522840435221658</v>
      </c>
      <c r="AE30">
        <f>Logarithms!AE30-Logarithms!AF30</f>
        <v>-0.03889706611067112</v>
      </c>
      <c r="AF30">
        <f>Logarithms!AF30-Logarithms!AG30</f>
        <v>-0.008059916977099846</v>
      </c>
      <c r="AG30">
        <f>Logarithms!AG30-Logarithms!AH30</f>
        <v>0.016185324421017278</v>
      </c>
      <c r="AH30" s="18" t="s">
        <v>54</v>
      </c>
    </row>
    <row r="31" spans="1:34" ht="15">
      <c r="A31" t="str">
        <f>Results!A31</f>
        <v>SFA</v>
      </c>
      <c r="B31">
        <f t="shared" si="4"/>
        <v>0.034024730776730586</v>
      </c>
      <c r="C31">
        <f t="shared" si="5"/>
        <v>0.1274092411441948</v>
      </c>
      <c r="D31">
        <f t="shared" si="6"/>
        <v>0.9340398205283882</v>
      </c>
      <c r="E31">
        <f t="shared" si="7"/>
        <v>2.3408752468798184</v>
      </c>
      <c r="F31">
        <f t="shared" si="8"/>
        <v>5.866663070483201</v>
      </c>
      <c r="G31">
        <f t="shared" si="9"/>
        <v>14.702934566225682</v>
      </c>
      <c r="H31">
        <f>Logarithms!H31-Logarithms!I31</f>
        <v>-0.05305525770163211</v>
      </c>
      <c r="I31">
        <f>Logarithms!I31-Logarithms!J31</f>
        <v>0.06688673685009405</v>
      </c>
      <c r="J31">
        <f>Logarithms!J31-Logarithms!K31</f>
        <v>0.032078222155615954</v>
      </c>
      <c r="K31">
        <f>Logarithms!K31-Logarithms!L31</f>
        <v>0.24809266851527934</v>
      </c>
      <c r="L31">
        <f>Logarithms!L31-Logarithms!M31</f>
        <v>-0.08926170198281191</v>
      </c>
      <c r="M31">
        <f>Logarithms!M31-Logarithms!N31</f>
        <v>-0.02332068252683328</v>
      </c>
      <c r="N31">
        <f>Logarithms!N31-Logarithms!O31</f>
        <v>-0.17479294671135026</v>
      </c>
      <c r="O31">
        <f>Logarithms!O31-Logarithms!P31</f>
        <v>0.04139880235587601</v>
      </c>
      <c r="P31">
        <f>Logarithms!P31-Logarithms!Q31</f>
        <v>0.06447446960117098</v>
      </c>
      <c r="Q31">
        <f>Logarithms!Q31-Logarithms!R31</f>
        <v>0.16444981224050048</v>
      </c>
      <c r="R31">
        <f>Logarithms!R31-Logarithms!S31</f>
        <v>-0.29039631257880627</v>
      </c>
      <c r="S31">
        <f>Logarithms!S31-Logarithms!T31</f>
        <v>0.08972456289097597</v>
      </c>
      <c r="T31">
        <f>Logarithms!T31-Logarithms!U31</f>
        <v>-0.10139901880001823</v>
      </c>
      <c r="U31">
        <f>Logarithms!U31-Logarithms!V31</f>
        <v>0.0755506151459242</v>
      </c>
      <c r="V31">
        <f>Logarithms!V31-Logarithms!W31</f>
        <v>-0.04241847578941371</v>
      </c>
      <c r="W31">
        <f>Logarithms!W31-Logarithms!X31</f>
        <v>0.01081964963108284</v>
      </c>
      <c r="X31">
        <f>Logarithms!X31-Logarithms!Y31</f>
        <v>0.2522471689189354</v>
      </c>
      <c r="Y31">
        <f>Logarithms!Y31-Logarithms!Z31</f>
        <v>0.005417717894167229</v>
      </c>
      <c r="Z31">
        <f>Logarithms!Z31-Logarithms!AA31</f>
        <v>0.018885448112448522</v>
      </c>
      <c r="AA31">
        <f>Logarithms!AA31-Logarithms!AB31</f>
        <v>0.05759127444075007</v>
      </c>
      <c r="AB31">
        <f>Logarithms!AB31-Logarithms!AC31</f>
        <v>0.21908161309325846</v>
      </c>
      <c r="AC31">
        <f>Logarithms!AC31-Logarithms!AD31</f>
        <v>0.11596022157958652</v>
      </c>
      <c r="AD31">
        <f>Logarithms!AD31-Logarithms!AE31</f>
        <v>0.1757844842300722</v>
      </c>
      <c r="AE31">
        <f>Logarithms!AE31-Logarithms!AF31</f>
        <v>0.12349990509643183</v>
      </c>
      <c r="AF31">
        <f>Logarithms!AF31-Logarithms!AG31</f>
        <v>-0.09374415110148648</v>
      </c>
      <c r="AG31">
        <f>Logarithms!AG31-Logarithms!AH31</f>
        <v>-0.008911825364822601</v>
      </c>
      <c r="AH31" s="18" t="s">
        <v>54</v>
      </c>
    </row>
    <row r="32" spans="1:34" ht="15">
      <c r="A32" t="str">
        <f>Results!A32</f>
        <v>TBL</v>
      </c>
      <c r="B32">
        <f t="shared" si="4"/>
        <v>0.010983122341640134</v>
      </c>
      <c r="C32">
        <f t="shared" si="5"/>
        <v>0.09769049139760326</v>
      </c>
      <c r="D32">
        <f t="shared" si="6"/>
        <v>0.4326656839581131</v>
      </c>
      <c r="E32">
        <f t="shared" si="7"/>
        <v>0.8751729194213589</v>
      </c>
      <c r="F32">
        <f t="shared" si="8"/>
        <v>1.7702528009192768</v>
      </c>
      <c r="G32">
        <f t="shared" si="9"/>
        <v>3.580772336093908</v>
      </c>
      <c r="H32">
        <f>Logarithms!H32-Logarithms!I32</f>
        <v>-0.0668674721746374</v>
      </c>
      <c r="I32">
        <f>Logarithms!I32-Logarithms!J32</f>
        <v>-0.06825501068212692</v>
      </c>
      <c r="J32">
        <f>Logarithms!J32-Logarithms!K32</f>
        <v>0.024136328553297837</v>
      </c>
      <c r="K32">
        <f>Logarithms!K32-Logarithms!L32</f>
        <v>0.049238147235019625</v>
      </c>
      <c r="L32">
        <f>Logarithms!L32-Logarithms!M32</f>
        <v>0.05902197175920865</v>
      </c>
      <c r="M32">
        <f>Logarithms!M32-Logarithms!N32</f>
        <v>-0.01798609636978199</v>
      </c>
      <c r="N32">
        <f>Logarithms!N32-Logarithms!O32</f>
        <v>0.04558674445189492</v>
      </c>
      <c r="O32">
        <f>Logarithms!O32-Logarithms!P32</f>
        <v>-0.034833952675632496</v>
      </c>
      <c r="P32">
        <f>Logarithms!P32-Logarithms!Q32</f>
        <v>0.06899287148695077</v>
      </c>
      <c r="Q32">
        <f>Logarithms!Q32-Logarithms!R32</f>
        <v>0.2993326896717563</v>
      </c>
      <c r="R32">
        <f>Logarithms!R32-Logarithms!S32</f>
        <v>-0.16524957289530695</v>
      </c>
      <c r="S32">
        <f>Logarithms!S32-Logarithms!T32</f>
        <v>0.10462495107887237</v>
      </c>
      <c r="T32">
        <f>Logarithms!T32-Logarithms!U32</f>
        <v>0.03491626510622803</v>
      </c>
      <c r="U32">
        <f>Logarithms!U32-Logarithms!V32</f>
        <v>-0.03736424674486827</v>
      </c>
      <c r="V32">
        <f>Logarithms!V32-Logarithms!W32</f>
        <v>0.06047182175501753</v>
      </c>
      <c r="W32">
        <f>Logarithms!W32-Logarithms!X32</f>
        <v>0.027651531330509904</v>
      </c>
      <c r="X32">
        <f>Logarithms!X32-Logarithms!Y32</f>
        <v>0.18901950547808255</v>
      </c>
      <c r="Y32">
        <f>Logarithms!Y32-Logarithms!Z32</f>
        <v>-0.02547908530098475</v>
      </c>
      <c r="Z32">
        <f>Logarithms!Z32-Logarithms!AA32</f>
        <v>0.04502368137395507</v>
      </c>
      <c r="AA32">
        <f>Logarithms!AA32-Logarithms!AB32</f>
        <v>-0.03236528450203169</v>
      </c>
      <c r="AB32">
        <f>Logarithms!AB32-Logarithms!AC32</f>
        <v>0.04561051125205218</v>
      </c>
      <c r="AC32">
        <f>Logarithms!AC32-Logarithms!AD32</f>
        <v>-0.13685918271719721</v>
      </c>
      <c r="AD32">
        <f>Logarithms!AD32-Logarithms!AE32</f>
        <v>-0.024408964878924966</v>
      </c>
      <c r="AE32">
        <f>Logarithms!AE32-Logarithms!AF32</f>
        <v>-0.1400702513031442</v>
      </c>
      <c r="AF32">
        <f>Logarithms!AF32-Logarithms!AG32</f>
        <v>-0.04225130549081069</v>
      </c>
      <c r="AG32">
        <f>Logarithms!AG32-Logarithms!AH32</f>
        <v>0.02392458608524528</v>
      </c>
      <c r="AH32" s="18" t="s">
        <v>54</v>
      </c>
    </row>
    <row r="33" spans="1:34" ht="15">
      <c r="A33" t="str">
        <f>Results!A33</f>
        <v>TECD</v>
      </c>
      <c r="B33">
        <f t="shared" si="4"/>
        <v>0.019389207018688737</v>
      </c>
      <c r="C33">
        <f t="shared" si="5"/>
        <v>0.06504709585470889</v>
      </c>
      <c r="D33">
        <f t="shared" si="6"/>
        <v>1.0726328217494279</v>
      </c>
      <c r="E33">
        <f t="shared" si="7"/>
        <v>1.7145960030336398</v>
      </c>
      <c r="F33">
        <f t="shared" si="8"/>
        <v>2.7407696221938784</v>
      </c>
      <c r="G33">
        <f t="shared" si="9"/>
        <v>4.381100917446496</v>
      </c>
      <c r="H33">
        <f>Logarithms!H33-Logarithms!I33</f>
        <v>-0.00927363678532922</v>
      </c>
      <c r="I33">
        <f>Logarithms!I33-Logarithms!J33</f>
        <v>-0.02130978658675131</v>
      </c>
      <c r="J33">
        <f>Logarithms!J33-Logarithms!K33</f>
        <v>0.02439145312415958</v>
      </c>
      <c r="K33">
        <f>Logarithms!K33-Logarithms!L33</f>
        <v>0.07612938705627093</v>
      </c>
      <c r="L33">
        <f>Logarithms!L33-Logarithms!M33</f>
        <v>-0.05586368959668819</v>
      </c>
      <c r="M33">
        <f>Logarithms!M33-Logarithms!N33</f>
        <v>0.001576044455465997</v>
      </c>
      <c r="N33">
        <f>Logarithms!N33-Logarithms!O33</f>
        <v>-0.053735105691002705</v>
      </c>
      <c r="O33">
        <f>Logarithms!O33-Logarithms!P33</f>
        <v>-0.0029850768434531716</v>
      </c>
      <c r="P33">
        <f>Logarithms!P33-Logarithms!Q33</f>
        <v>0.08066386428708539</v>
      </c>
      <c r="Q33">
        <f>Logarithms!Q33-Logarithms!R33</f>
        <v>0.12365647026261506</v>
      </c>
      <c r="R33">
        <f>Logarithms!R33-Logarithms!S33</f>
        <v>-0.0018264845260342888</v>
      </c>
      <c r="S33">
        <f>Logarithms!S33-Logarithms!T33</f>
        <v>0.040974074210305744</v>
      </c>
      <c r="T33">
        <f>Logarithms!T33-Logarithms!U33</f>
        <v>0.04670109304598036</v>
      </c>
      <c r="U33">
        <f>Logarithms!U33-Logarithms!V33</f>
        <v>0.12052583752548918</v>
      </c>
      <c r="V33">
        <f>Logarithms!V33-Logarithms!W33</f>
        <v>0.16318008654665261</v>
      </c>
      <c r="W33">
        <f>Logarithms!W33-Logarithms!X33</f>
        <v>0.034996842037096076</v>
      </c>
      <c r="X33">
        <f>Logarithms!X33-Logarithms!Y33</f>
        <v>0.07981442323012988</v>
      </c>
      <c r="Y33">
        <f>Logarithms!Y33-Logarithms!Z33</f>
        <v>-0.023461486678998167</v>
      </c>
      <c r="Z33">
        <f>Logarithms!Z33-Logarithms!AA33</f>
        <v>-0.028573372444055778</v>
      </c>
      <c r="AA33">
        <f>Logarithms!AA33-Logarithms!AB33</f>
        <v>-0.030515543925950794</v>
      </c>
      <c r="AB33">
        <f>Logarithms!AB33-Logarithms!AC33</f>
        <v>0.008230499136515412</v>
      </c>
      <c r="AC33">
        <f>Logarithms!AC33-Logarithms!AD33</f>
        <v>-0.056239718322876</v>
      </c>
      <c r="AD33">
        <f>Logarithms!AD33-Logarithms!AE33</f>
        <v>0.005221943981152055</v>
      </c>
      <c r="AE33">
        <f>Logarithms!AE33-Logarithms!AF33</f>
        <v>-0.02838900326268634</v>
      </c>
      <c r="AF33">
        <f>Logarithms!AF33-Logarithms!AG33</f>
        <v>-0.0992349222311435</v>
      </c>
      <c r="AG33">
        <f>Logarithms!AG33-Logarithms!AH33</f>
        <v>0.10946519048195835</v>
      </c>
      <c r="AH33" s="18" t="s">
        <v>54</v>
      </c>
    </row>
    <row r="34" spans="1:34" ht="15">
      <c r="A34" t="str">
        <f>Results!A34</f>
        <v>TECH</v>
      </c>
      <c r="B34">
        <f t="shared" si="4"/>
        <v>0.02965159358071044</v>
      </c>
      <c r="C34">
        <f t="shared" si="5"/>
        <v>0.10676066964802597</v>
      </c>
      <c r="D34">
        <f t="shared" si="6"/>
        <v>1.0021609231579722</v>
      </c>
      <c r="E34">
        <f t="shared" si="7"/>
        <v>2.164134968506817</v>
      </c>
      <c r="F34">
        <f t="shared" si="8"/>
        <v>4.673381343941843</v>
      </c>
      <c r="G34">
        <f t="shared" si="9"/>
        <v>10.092019908061875</v>
      </c>
      <c r="H34">
        <f>Logarithms!H34-Logarithms!I34</f>
        <v>-0.010078472767728108</v>
      </c>
      <c r="I34">
        <f>Logarithms!I34-Logarithms!J34</f>
        <v>0.18824435446222498</v>
      </c>
      <c r="J34">
        <f>Logarithms!J34-Logarithms!K34</f>
        <v>-0.024577789786436988</v>
      </c>
      <c r="K34">
        <f>Logarithms!K34-Logarithms!L34</f>
        <v>0.31338131575936234</v>
      </c>
      <c r="L34">
        <f>Logarithms!L34-Logarithms!M34</f>
        <v>0.0017969456767019665</v>
      </c>
      <c r="M34">
        <f>Logarithms!M34-Logarithms!N34</f>
        <v>-0.0661110251120629</v>
      </c>
      <c r="N34">
        <f>Logarithms!N34-Logarithms!O34</f>
        <v>-0.06753277126686363</v>
      </c>
      <c r="O34">
        <f>Logarithms!O34-Logarithms!P34</f>
        <v>0.11053165650317798</v>
      </c>
      <c r="P34">
        <f>Logarithms!P34-Logarithms!Q34</f>
        <v>0.03123859543277341</v>
      </c>
      <c r="Q34">
        <f>Logarithms!Q34-Logarithms!R34</f>
        <v>0.05881302711808445</v>
      </c>
      <c r="R34">
        <f>Logarithms!R34-Logarithms!S34</f>
        <v>-0.06152918994686196</v>
      </c>
      <c r="S34">
        <f>Logarithms!S34-Logarithms!T34</f>
        <v>0.001809955245239081</v>
      </c>
      <c r="T34">
        <f>Logarithms!T34-Logarithms!U34</f>
        <v>-0.12739849435582506</v>
      </c>
      <c r="U34">
        <f>Logarithms!U34-Logarithms!V34</f>
        <v>0.08614250706753523</v>
      </c>
      <c r="V34">
        <f>Logarithms!V34-Logarithms!W34</f>
        <v>-0.07006499034000235</v>
      </c>
      <c r="W34">
        <f>Logarithms!W34-Logarithms!X34</f>
        <v>-0.08016737263660989</v>
      </c>
      <c r="X34">
        <f>Logarithms!X34-Logarithms!Y34</f>
        <v>0.09321812883210079</v>
      </c>
      <c r="Y34">
        <f>Logarithms!Y34-Logarithms!Z34</f>
        <v>0.029156584291455623</v>
      </c>
      <c r="Z34">
        <f>Logarithms!Z34-Logarithms!AA34</f>
        <v>0.046721299828724305</v>
      </c>
      <c r="AA34">
        <f>Logarithms!AA34-Logarithms!AB34</f>
        <v>0.11535021348997798</v>
      </c>
      <c r="AB34">
        <f>Logarithms!AB34-Logarithms!AC34</f>
        <v>0.036956050809705765</v>
      </c>
      <c r="AC34">
        <f>Logarithms!AC34-Logarithms!AD34</f>
        <v>-0.09488730487581165</v>
      </c>
      <c r="AD34">
        <f>Logarithms!AD34-Logarithms!AE34</f>
        <v>-0.007476670343019798</v>
      </c>
      <c r="AE34">
        <f>Logarithms!AE34-Logarithms!AF34</f>
        <v>0.255913014319634</v>
      </c>
      <c r="AF34">
        <f>Logarithms!AF34-Logarithms!AG34</f>
        <v>-0.05782536518700354</v>
      </c>
      <c r="AG34">
        <f>Logarithms!AG34-Logarithms!AH34</f>
        <v>0.06931723087999941</v>
      </c>
      <c r="AH34" s="18" t="s">
        <v>54</v>
      </c>
    </row>
    <row r="35" spans="1:34" ht="15">
      <c r="A35" t="str">
        <f>Results!A35</f>
        <v>TGH</v>
      </c>
      <c r="B35">
        <f t="shared" si="4"/>
        <v>0.0234240073133148</v>
      </c>
      <c r="C35">
        <f t="shared" si="5"/>
        <v>0.05186856890399455</v>
      </c>
      <c r="D35">
        <f t="shared" si="6"/>
        <v>1.599976979323174</v>
      </c>
      <c r="E35">
        <f t="shared" si="7"/>
        <v>2.325694748021157</v>
      </c>
      <c r="F35">
        <f t="shared" si="8"/>
        <v>3.38058367768595</v>
      </c>
      <c r="G35">
        <f t="shared" si="9"/>
        <v>4.91394926679892</v>
      </c>
      <c r="H35">
        <f>Logarithms!H35-Logarithms!I35</f>
        <v>0.021237525244065747</v>
      </c>
      <c r="I35">
        <f>Logarithms!I35-Logarithms!J35</f>
        <v>0.0598357916106651</v>
      </c>
      <c r="J35">
        <f>Logarithms!J35-Logarithms!K35</f>
        <v>-0.05095811757864732</v>
      </c>
      <c r="K35">
        <f>Logarithms!K35-Logarithms!L35</f>
        <v>0.013467090850485697</v>
      </c>
      <c r="L35">
        <f>Logarithms!L35-Logarithms!M35</f>
        <v>0.009729825564666505</v>
      </c>
      <c r="M35">
        <f>Logarithms!M35-Logarithms!N35</f>
        <v>0.06880663440661028</v>
      </c>
      <c r="N35">
        <f>Logarithms!N35-Logarithms!O35</f>
        <v>0.1536852388135035</v>
      </c>
      <c r="O35">
        <f>Logarithms!O35-Logarithms!P35</f>
        <v>0.065624887349792</v>
      </c>
      <c r="P35">
        <f>Logarithms!P35-Logarithms!Q35</f>
        <v>-0.029136594086655254</v>
      </c>
      <c r="Q35">
        <f>Logarithms!Q35-Logarithms!R35</f>
        <v>0.034367643504207734</v>
      </c>
      <c r="R35">
        <f>Logarithms!R35-Logarithms!S35</f>
        <v>0.017637141486106955</v>
      </c>
      <c r="S35">
        <f>Logarithms!S35-Logarithms!T35</f>
        <v>-0.017637141486106955</v>
      </c>
      <c r="T35">
        <f>Logarithms!T35-Logarithms!U35</f>
        <v>0.03378098985746325</v>
      </c>
      <c r="U35">
        <f>Logarithms!U35-Logarithms!V35</f>
        <v>0.09476783142259526</v>
      </c>
      <c r="V35">
        <f>Logarithms!V35-Logarithms!W35</f>
        <v>0.05727536606509798</v>
      </c>
      <c r="W35">
        <f>Logarithms!W35-Logarithms!X35</f>
        <v>-0.03516391245766659</v>
      </c>
      <c r="X35">
        <f>Logarithms!X35-Logarithms!Y35</f>
        <v>0</v>
      </c>
      <c r="Y35">
        <f>Logarithms!Y35-Logarithms!Z35</f>
        <v>-0.051496525767174894</v>
      </c>
      <c r="Z35">
        <f>Logarithms!Z35-Logarithms!AA35</f>
        <v>-0.04897400459645995</v>
      </c>
      <c r="AA35">
        <f>Logarithms!AA35-Logarithms!AB35</f>
        <v>0.09641372966802031</v>
      </c>
      <c r="AB35">
        <f>Logarithms!AB35-Logarithms!AC35</f>
        <v>0.0040568006956145375</v>
      </c>
      <c r="AC35">
        <f>Logarithms!AC35-Logarithms!AD35</f>
        <v>-0.012121360532344916</v>
      </c>
      <c r="AD35">
        <f>Logarithms!AD35-Logarithms!AE35</f>
        <v>-0.023810648693718406</v>
      </c>
      <c r="AE35">
        <f>Logarithms!AE35-Logarithms!AF35</f>
        <v>0.009852296443011443</v>
      </c>
      <c r="AF35">
        <f>Logarithms!AF35-Logarithms!AG35</f>
        <v>0.06757944368980429</v>
      </c>
      <c r="AG35">
        <f>Logarithms!AG35-Logarithms!AH35</f>
        <v>0.07020425867324853</v>
      </c>
      <c r="AH35" s="18" t="s">
        <v>54</v>
      </c>
    </row>
    <row r="36" spans="1:34" ht="15">
      <c r="A36" t="str">
        <f>Results!A36</f>
        <v>UNH</v>
      </c>
      <c r="B36">
        <f t="shared" si="4"/>
        <v>0.01731150508741134</v>
      </c>
      <c r="C36">
        <f t="shared" si="5"/>
        <v>0.06403305490935868</v>
      </c>
      <c r="D36">
        <f t="shared" si="6"/>
        <v>0.9769697528252709</v>
      </c>
      <c r="E36">
        <f t="shared" si="7"/>
        <v>1.5503013617137693</v>
      </c>
      <c r="F36">
        <f t="shared" si="8"/>
        <v>2.460090811594877</v>
      </c>
      <c r="G36">
        <f t="shared" si="9"/>
        <v>3.9037873221006216</v>
      </c>
      <c r="H36">
        <f>Logarithms!H36-Logarithms!I36</f>
        <v>-0.010895049405067248</v>
      </c>
      <c r="I36">
        <f>Logarithms!I36-Logarithms!J36</f>
        <v>0.048364558158093374</v>
      </c>
      <c r="J36">
        <f>Logarithms!J36-Logarithms!K36</f>
        <v>0.027173347509059198</v>
      </c>
      <c r="K36">
        <f>Logarithms!K36-Logarithms!L36</f>
        <v>-0.0132671929440491</v>
      </c>
      <c r="L36">
        <f>Logarithms!L36-Logarithms!M36</f>
        <v>-0.006568168112097261</v>
      </c>
      <c r="M36">
        <f>Logarithms!M36-Logarithms!N36</f>
        <v>0.06770774951558511</v>
      </c>
      <c r="N36">
        <f>Logarithms!N36-Logarithms!O36</f>
        <v>0.12382136986234649</v>
      </c>
      <c r="O36">
        <f>Logarithms!O36-Logarithms!P36</f>
        <v>-0.05589123094814408</v>
      </c>
      <c r="P36">
        <f>Logarithms!P36-Logarithms!Q36</f>
        <v>-0.00653902376705684</v>
      </c>
      <c r="Q36">
        <f>Logarithms!Q36-Logarithms!R36</f>
        <v>0.04865050911718338</v>
      </c>
      <c r="R36">
        <f>Logarithms!R36-Logarithms!S36</f>
        <v>0.034812068203758706</v>
      </c>
      <c r="S36">
        <f>Logarithms!S36-Logarithms!T36</f>
        <v>0.03501902629958131</v>
      </c>
      <c r="T36">
        <f>Logarithms!T36-Logarithms!U36</f>
        <v>0.03791915384061362</v>
      </c>
      <c r="U36">
        <f>Logarithms!U36-Logarithms!V36</f>
        <v>0.10669226410542665</v>
      </c>
      <c r="V36">
        <f>Logarithms!V36-Logarithms!W36</f>
        <v>0.014634540851913513</v>
      </c>
      <c r="W36">
        <f>Logarithms!W36-Logarithms!X36</f>
        <v>-0.06768221146278597</v>
      </c>
      <c r="X36">
        <f>Logarithms!X36-Logarithms!Y36</f>
        <v>0.060338170052481654</v>
      </c>
      <c r="Y36">
        <f>Logarithms!Y36-Logarithms!Z36</f>
        <v>-0.12156978475668412</v>
      </c>
      <c r="Z36">
        <f>Logarithms!Z36-Logarithms!AA36</f>
        <v>0.032932343702929856</v>
      </c>
      <c r="AA36">
        <f>Logarithms!AA36-Logarithms!AB36</f>
        <v>-0.013304067947296438</v>
      </c>
      <c r="AB36">
        <f>Logarithms!AB36-Logarithms!AC36</f>
        <v>0.07546496321607599</v>
      </c>
      <c r="AC36">
        <f>Logarithms!AC36-Logarithms!AD36</f>
        <v>-0.10369666418940948</v>
      </c>
      <c r="AD36">
        <f>Logarithms!AD36-Logarithms!AE36</f>
        <v>-0.05417925580950467</v>
      </c>
      <c r="AE36">
        <f>Logarithms!AE36-Logarithms!AF36</f>
        <v>0.005083395214152908</v>
      </c>
      <c r="AF36">
        <f>Logarithms!AF36-Logarithms!AG36</f>
        <v>0.14333673979197092</v>
      </c>
      <c r="AG36">
        <f>Logarithms!AG36-Logarithms!AH36</f>
        <v>0.04174158217361734</v>
      </c>
      <c r="AH36" s="18" t="s">
        <v>54</v>
      </c>
    </row>
    <row r="37" spans="1:34" ht="15">
      <c r="A37" t="str">
        <f>Results!A37</f>
        <v>VPI</v>
      </c>
      <c r="B37">
        <f t="shared" si="4"/>
        <v>0.02820953225411695</v>
      </c>
      <c r="C37">
        <f t="shared" si="5"/>
        <v>0.07582916248564428</v>
      </c>
      <c r="D37">
        <f t="shared" si="6"/>
        <v>1.4524792779116495</v>
      </c>
      <c r="E37">
        <f t="shared" si="7"/>
        <v>2.509500702826399</v>
      </c>
      <c r="F37">
        <f t="shared" si="8"/>
        <v>4.335754646042706</v>
      </c>
      <c r="G37">
        <f t="shared" si="9"/>
        <v>7.4910392850291885</v>
      </c>
      <c r="H37">
        <f>Logarithms!H37-Logarithms!I37</f>
        <v>-0.11980199142125203</v>
      </c>
      <c r="I37">
        <f>Logarithms!I37-Logarithms!J37</f>
        <v>0.010931080001479021</v>
      </c>
      <c r="J37">
        <f>Logarithms!J37-Logarithms!K37</f>
        <v>-0.027104730855085357</v>
      </c>
      <c r="K37">
        <f>Logarithms!K37-Logarithms!L37</f>
        <v>-0.018543768861514653</v>
      </c>
      <c r="L37">
        <f>Logarithms!L37-Logarithms!M37</f>
        <v>-0.002620661032510352</v>
      </c>
      <c r="M37">
        <f>Logarithms!M37-Logarithms!N37</f>
        <v>0.05931660045796994</v>
      </c>
      <c r="N37">
        <f>Logarithms!N37-Logarithms!O37</f>
        <v>0.022472451252489645</v>
      </c>
      <c r="O37">
        <f>Logarithms!O37-Logarithms!P37</f>
        <v>0.10158162496821888</v>
      </c>
      <c r="P37">
        <f>Logarithms!P37-Logarithms!Q37</f>
        <v>0.015849850251134612</v>
      </c>
      <c r="Q37">
        <f>Logarithms!Q37-Logarithms!R37</f>
        <v>-0.015849850251134612</v>
      </c>
      <c r="R37">
        <f>Logarithms!R37-Logarithms!S37</f>
        <v>-0.003139040844652552</v>
      </c>
      <c r="S37">
        <f>Logarithms!S37-Logarithms!T37</f>
        <v>-0.009363406417027598</v>
      </c>
      <c r="T37">
        <f>Logarithms!T37-Logarithms!U37</f>
        <v>0.12558186271948246</v>
      </c>
      <c r="U37">
        <f>Logarithms!U37-Logarithms!V37</f>
        <v>0.0668919639911989</v>
      </c>
      <c r="V37">
        <f>Logarithms!V37-Logarithms!W37</f>
        <v>0.01515175897549792</v>
      </c>
      <c r="W37">
        <f>Logarithms!W37-Logarithms!X37</f>
        <v>0.019266798509550043</v>
      </c>
      <c r="X37">
        <f>Logarithms!X37-Logarithms!Y37</f>
        <v>0.17379493139263635</v>
      </c>
      <c r="Y37">
        <f>Logarithms!Y37-Logarithms!Z37</f>
        <v>-0.03636737887972519</v>
      </c>
      <c r="Z37">
        <f>Logarithms!Z37-Logarithms!AA37</f>
        <v>0.06454186381208826</v>
      </c>
      <c r="AA37">
        <f>Logarithms!AA37-Logarithms!AB37</f>
        <v>0.03390339591468061</v>
      </c>
      <c r="AB37">
        <f>Logarithms!AB37-Logarithms!AC37</f>
        <v>-0.038652079515899995</v>
      </c>
      <c r="AC37">
        <f>Logarithms!AC37-Logarithms!AD37</f>
        <v>-0.11620518409858516</v>
      </c>
      <c r="AD37">
        <f>Logarithms!AD37-Logarithms!AE37</f>
        <v>0.11620518409858516</v>
      </c>
      <c r="AE37">
        <f>Logarithms!AE37-Logarithms!AF37</f>
        <v>0.06865019733819944</v>
      </c>
      <c r="AF37">
        <f>Logarithms!AF37-Logarithms!AG37</f>
        <v>0.020513413233381073</v>
      </c>
      <c r="AG37">
        <f>Logarithms!AG37-Logarithms!AH37</f>
        <v>0.20644295386783584</v>
      </c>
      <c r="AH37" s="18" t="s">
        <v>54</v>
      </c>
    </row>
    <row r="38" spans="1:34" ht="15">
      <c r="A38" t="str">
        <f>Results!A38</f>
        <v>VSH</v>
      </c>
      <c r="B38">
        <f t="shared" si="4"/>
        <v>0.03079914787508888</v>
      </c>
      <c r="C38">
        <f t="shared" si="5"/>
        <v>0.12480692122355122</v>
      </c>
      <c r="D38">
        <f t="shared" si="6"/>
        <v>0.8200128021131389</v>
      </c>
      <c r="E38">
        <f t="shared" si="7"/>
        <v>2.016896979361805</v>
      </c>
      <c r="F38">
        <f t="shared" si="8"/>
        <v>4.960743801652893</v>
      </c>
      <c r="G38">
        <f t="shared" si="9"/>
        <v>12.201406079463947</v>
      </c>
      <c r="H38">
        <f>Logarithms!H38-Logarithms!I38</f>
        <v>-0.08116340710720671</v>
      </c>
      <c r="I38">
        <f>Logarithms!I38-Logarithms!J38</f>
        <v>-0.030011774067971064</v>
      </c>
      <c r="J38">
        <f>Logarithms!J38-Logarithms!K38</f>
        <v>-0.06562484316344586</v>
      </c>
      <c r="K38">
        <f>Logarithms!K38-Logarithms!L38</f>
        <v>0.09205808159807383</v>
      </c>
      <c r="L38">
        <f>Logarithms!L38-Logarithms!M38</f>
        <v>-0.21741216231976512</v>
      </c>
      <c r="M38">
        <f>Logarithms!M38-Logarithms!N38</f>
        <v>0.02105282225743199</v>
      </c>
      <c r="N38">
        <f>Logarithms!N38-Logarithms!O38</f>
        <v>0.047323859802878676</v>
      </c>
      <c r="O38">
        <f>Logarithms!O38-Logarithms!P38</f>
        <v>-0.03328536224904122</v>
      </c>
      <c r="P38">
        <f>Logarithms!P38-Logarithms!Q38</f>
        <v>0.25835445735726115</v>
      </c>
      <c r="Q38">
        <f>Logarithms!Q38-Logarithms!R38</f>
        <v>0.17655785207720465</v>
      </c>
      <c r="R38">
        <f>Logarithms!R38-Logarithms!S38</f>
        <v>-0.19375025261757717</v>
      </c>
      <c r="S38">
        <f>Logarithms!S38-Logarithms!T38</f>
        <v>0.17102290041682977</v>
      </c>
      <c r="T38">
        <f>Logarithms!T38-Logarithms!U38</f>
        <v>-0.011174199474933921</v>
      </c>
      <c r="U38">
        <f>Logarithms!U38-Logarithms!V38</f>
        <v>0.06187540371808753</v>
      </c>
      <c r="V38">
        <f>Logarithms!V38-Logarithms!W38</f>
        <v>-0.065203193810762</v>
      </c>
      <c r="W38">
        <f>Logarithms!W38-Logarithms!X38</f>
        <v>0.09398215836080537</v>
      </c>
      <c r="X38">
        <f>Logarithms!X38-Logarithms!Y38</f>
        <v>0.22863304359898118</v>
      </c>
      <c r="Y38">
        <f>Logarithms!Y38-Logarithms!Z38</f>
        <v>-0.0765090191798774</v>
      </c>
      <c r="Z38">
        <f>Logarithms!Z38-Logarithms!AA38</f>
        <v>0.04046908269668048</v>
      </c>
      <c r="AA38">
        <f>Logarithms!AA38-Logarithms!AB38</f>
        <v>-0.0290706686895148</v>
      </c>
      <c r="AB38">
        <f>Logarithms!AB38-Logarithms!AC38</f>
        <v>0.17489680186611656</v>
      </c>
      <c r="AC38">
        <f>Logarithms!AC38-Logarithms!AD38</f>
        <v>0.0034215417995184794</v>
      </c>
      <c r="AD38">
        <f>Logarithms!AD38-Logarithms!AE38</f>
        <v>-0.013608373270168617</v>
      </c>
      <c r="AE38">
        <f>Logarithms!AE38-Logarithms!AF38</f>
        <v>0.2350396903167975</v>
      </c>
      <c r="AF38">
        <f>Logarithms!AF38-Logarithms!AG38</f>
        <v>-0.07806679234090108</v>
      </c>
      <c r="AG38">
        <f>Logarithms!AG38-Logarithms!AH38</f>
        <v>0.09097019717680865</v>
      </c>
      <c r="AH38" s="18" t="s">
        <v>54</v>
      </c>
    </row>
    <row r="39" spans="1:34" ht="15">
      <c r="A39" t="str">
        <f>Results!A39</f>
        <v>WAT</v>
      </c>
      <c r="B39">
        <f t="shared" si="4"/>
        <v>0.03338364475217277</v>
      </c>
      <c r="C39">
        <f t="shared" si="5"/>
        <v>0.1154854952660223</v>
      </c>
      <c r="D39">
        <f t="shared" si="6"/>
        <v>1.0729308628806375</v>
      </c>
      <c r="E39">
        <f t="shared" si="7"/>
        <v>2.467416810329508</v>
      </c>
      <c r="F39">
        <f t="shared" si="8"/>
        <v>5.674313160822873</v>
      </c>
      <c r="G39">
        <f t="shared" si="9"/>
        <v>13.049205838387653</v>
      </c>
      <c r="H39">
        <f>Logarithms!H39-Logarithms!I39</f>
        <v>-0.060103924069704995</v>
      </c>
      <c r="I39">
        <f>Logarithms!I39-Logarithms!J39</f>
        <v>0.13353139262452274</v>
      </c>
      <c r="J39">
        <f>Logarithms!J39-Logarithms!K39</f>
        <v>-0.044244701797757635</v>
      </c>
      <c r="K39">
        <f>Logarithms!K39-Logarithms!L39</f>
        <v>0.22157871708067312</v>
      </c>
      <c r="L39">
        <f>Logarithms!L39-Logarithms!M39</f>
        <v>-0.055300889345765825</v>
      </c>
      <c r="M39">
        <f>Logarithms!M39-Logarithms!N39</f>
        <v>0.01763953470945534</v>
      </c>
      <c r="N39">
        <f>Logarithms!N39-Logarithms!O39</f>
        <v>-0.004098366392282671</v>
      </c>
      <c r="O39">
        <f>Logarithms!O39-Logarithms!P39</f>
        <v>-0.032855788059334756</v>
      </c>
      <c r="P39">
        <f>Logarithms!P39-Logarithms!Q39</f>
        <v>0.13466282778199368</v>
      </c>
      <c r="Q39">
        <f>Logarithms!Q39-Logarithms!R39</f>
        <v>-0.018692133012152112</v>
      </c>
      <c r="R39">
        <f>Logarithms!R39-Logarithms!S39</f>
        <v>-0.14329835499821808</v>
      </c>
      <c r="S39">
        <f>Logarithms!S39-Logarithms!T39</f>
        <v>0.022064490184101615</v>
      </c>
      <c r="T39">
        <f>Logarithms!T39-Logarithms!U39</f>
        <v>0.05739002935922333</v>
      </c>
      <c r="U39">
        <f>Logarithms!U39-Logarithms!V39</f>
        <v>0.022488649772979485</v>
      </c>
      <c r="V39">
        <f>Logarithms!V39-Logarithms!W39</f>
        <v>-0.14158346462128701</v>
      </c>
      <c r="W39">
        <f>Logarithms!W39-Logarithms!X39</f>
        <v>0.07358611337583731</v>
      </c>
      <c r="X39">
        <f>Logarithms!X39-Logarithms!Y39</f>
        <v>-0.06054649986803451</v>
      </c>
      <c r="Y39">
        <f>Logarithms!Y39-Logarithms!Z39</f>
        <v>0.04538970229881034</v>
      </c>
      <c r="Z39">
        <f>Logarithms!Z39-Logarithms!AA39</f>
        <v>0.14320146750873963</v>
      </c>
      <c r="AA39">
        <f>Logarithms!AA39-Logarithms!AB39</f>
        <v>-0.03485706986550774</v>
      </c>
      <c r="AB39">
        <f>Logarithms!AB39-Logarithms!AC39</f>
        <v>0.2504817887656907</v>
      </c>
      <c r="AC39">
        <f>Logarithms!AC39-Logarithms!AD39</f>
        <v>0.3297532863724677</v>
      </c>
      <c r="AD39">
        <f>Logarithms!AD39-Logarithms!AE39</f>
        <v>-0.010362787035546273</v>
      </c>
      <c r="AE39">
        <f>Logarithms!AE39-Logarithms!AF39</f>
        <v>-0.07088112198362406</v>
      </c>
      <c r="AF39">
        <f>Logarithms!AF39-Logarithms!AG39</f>
        <v>-0.01784699362506048</v>
      </c>
      <c r="AG39">
        <f>Logarithms!AG39-Logarithms!AH39</f>
        <v>0.1108788583962732</v>
      </c>
      <c r="AH39" s="18" t="s">
        <v>54</v>
      </c>
    </row>
    <row r="40" spans="1:34" ht="15">
      <c r="A40" t="str">
        <f>Results!A40</f>
        <v>XLNX</v>
      </c>
      <c r="B40">
        <f t="shared" si="4"/>
        <v>0.026981362701171616</v>
      </c>
      <c r="C40">
        <f t="shared" si="5"/>
        <v>0.12970181024995042</v>
      </c>
      <c r="D40">
        <f t="shared" si="6"/>
        <v>0.6265321124564585</v>
      </c>
      <c r="E40">
        <f t="shared" si="7"/>
        <v>1.5963787864036352</v>
      </c>
      <c r="F40">
        <f t="shared" si="8"/>
        <v>4.067509356683851</v>
      </c>
      <c r="G40">
        <f t="shared" si="9"/>
        <v>10.363851303726523</v>
      </c>
      <c r="H40">
        <f>Logarithms!H40-Logarithms!I40</f>
        <v>0.04546237407675768</v>
      </c>
      <c r="I40">
        <f>Logarithms!I40-Logarithms!J40</f>
        <v>-0.03499107420946235</v>
      </c>
      <c r="J40">
        <f>Logarithms!J40-Logarithms!K40</f>
        <v>0.004219415542707772</v>
      </c>
      <c r="K40">
        <f>Logarithms!K40-Logarithms!L40</f>
        <v>0.28229374970409093</v>
      </c>
      <c r="L40">
        <f>Logarithms!L40-Logarithms!M40</f>
        <v>0.08786135579133436</v>
      </c>
      <c r="M40">
        <f>Logarithms!M40-Logarithms!N40</f>
        <v>0.02479465861321639</v>
      </c>
      <c r="N40">
        <f>Logarithms!N40-Logarithms!O40</f>
        <v>-0.14212407666145843</v>
      </c>
      <c r="O40">
        <f>Logarithms!O40-Logarithms!P40</f>
        <v>-0.06158498042409821</v>
      </c>
      <c r="P40">
        <f>Logarithms!P40-Logarithms!Q40</f>
        <v>0.08082515249774946</v>
      </c>
      <c r="Q40">
        <f>Logarithms!Q40-Logarithms!R40</f>
        <v>0.15045723149190682</v>
      </c>
      <c r="R40">
        <f>Logarithms!R40-Logarithms!S40</f>
        <v>-0.34336089761639776</v>
      </c>
      <c r="S40">
        <f>Logarithms!S40-Logarithms!T40</f>
        <v>-0.010622254656623475</v>
      </c>
      <c r="T40">
        <f>Logarithms!T40-Logarithms!U40</f>
        <v>0.002266718008691271</v>
      </c>
      <c r="U40">
        <f>Logarithms!U40-Logarithms!V40</f>
        <v>0.09017964191687167</v>
      </c>
      <c r="V40">
        <f>Logarithms!V40-Logarithms!W40</f>
        <v>-0.09846594168394862</v>
      </c>
      <c r="W40">
        <f>Logarithms!W40-Logarithms!X40</f>
        <v>0.0022530989629094833</v>
      </c>
      <c r="X40">
        <f>Logarithms!X40-Logarithms!Y40</f>
        <v>0.18352528850716254</v>
      </c>
      <c r="Y40">
        <f>Logarithms!Y40-Logarithms!Z40</f>
        <v>0.04432858710723053</v>
      </c>
      <c r="Z40">
        <f>Logarithms!Z40-Logarithms!AA40</f>
        <v>0.15053744834144744</v>
      </c>
      <c r="AA40">
        <f>Logarithms!AA40-Logarithms!AB40</f>
        <v>-0.01956584155387997</v>
      </c>
      <c r="AB40">
        <f>Logarithms!AB40-Logarithms!AC40</f>
        <v>0.29596891504616885</v>
      </c>
      <c r="AC40">
        <f>Logarithms!AC40-Logarithms!AD40</f>
        <v>-0.09386195362796013</v>
      </c>
      <c r="AD40">
        <f>Logarithms!AD40-Logarithms!AE40</f>
        <v>-0.01568659616769974</v>
      </c>
      <c r="AE40">
        <f>Logarithms!AE40-Logarithms!AF40</f>
        <v>0.05876189602981041</v>
      </c>
      <c r="AF40">
        <f>Logarithms!AF40-Logarithms!AG40</f>
        <v>-0.0006886211678809318</v>
      </c>
      <c r="AG40">
        <f>Logarithms!AG40-Logarithms!AH40</f>
        <v>0.018732136361816032</v>
      </c>
      <c r="AH40" s="18" t="s">
        <v>54</v>
      </c>
    </row>
    <row r="41" spans="1:34" ht="15">
      <c r="A41" t="s">
        <v>91</v>
      </c>
      <c r="B41">
        <f aca="true" t="shared" si="10" ref="B41:B47">AVERAGE(H41:AH41)</f>
        <v>0.036221446203601494</v>
      </c>
      <c r="C41">
        <f aca="true" t="shared" si="11" ref="C41:C47">STDEV(H41:AH41)</f>
        <v>0.059386178287759044</v>
      </c>
      <c r="D41">
        <f t="shared" si="6"/>
        <v>2.792774536195545</v>
      </c>
      <c r="E41">
        <f t="shared" si="7"/>
        <v>4.285663492756904</v>
      </c>
      <c r="F41">
        <f t="shared" si="8"/>
        <v>6.576582296603728</v>
      </c>
      <c r="G41">
        <f t="shared" si="9"/>
        <v>10.092121039624265</v>
      </c>
      <c r="H41">
        <f>Logarithms!H41-Logarithms!I41</f>
        <v>0.14904504657129314</v>
      </c>
      <c r="I41">
        <f>Logarithms!I41-Logarithms!J41</f>
        <v>0.024337730513520395</v>
      </c>
      <c r="J41">
        <f>Logarithms!J41-Logarithms!K41</f>
        <v>0.061675144146519756</v>
      </c>
      <c r="K41">
        <f>Logarithms!K41-Logarithms!L41</f>
        <v>-0.06027796082063874</v>
      </c>
      <c r="L41">
        <f>Logarithms!L41-Logarithms!M41</f>
        <v>0.07232629933681345</v>
      </c>
      <c r="M41">
        <f>Logarithms!M41-Logarithms!N41</f>
        <v>0.0504897895328571</v>
      </c>
      <c r="N41">
        <f>Logarithms!N41-Logarithms!O41</f>
        <v>0.002399674387515649</v>
      </c>
      <c r="O41">
        <f>Logarithms!O41-Logarithms!P41</f>
        <v>-0.011915942769022525</v>
      </c>
      <c r="P41">
        <f>Logarithms!P41-Logarithms!Q41</f>
        <v>0.08479586613768308</v>
      </c>
      <c r="Q41">
        <f>Logarithms!Q41-Logarithms!R41</f>
        <v>-0.008568000623891958</v>
      </c>
      <c r="R41">
        <f>Logarithms!R41-Logarithms!S41</f>
        <v>0.11544168804028221</v>
      </c>
      <c r="S41">
        <f>Logarithms!S41-Logarithms!T41</f>
        <v>-0.0539512859620479</v>
      </c>
      <c r="T41">
        <f>Logarithms!T41-Logarithms!U41</f>
        <v>0.06261573319850511</v>
      </c>
      <c r="U41">
        <f>Logarithms!U41-Logarithms!V41</f>
        <v>0.0698727252101552</v>
      </c>
      <c r="V41">
        <f>Logarithms!V41-Logarithms!W41</f>
        <v>0.03900497812799575</v>
      </c>
      <c r="W41">
        <f>Logarithms!W41-Logarithms!X41</f>
        <v>-0.012820469269736456</v>
      </c>
      <c r="X41">
        <f>Logarithms!X41-Logarithms!Y41</f>
        <v>0.05118960278772855</v>
      </c>
      <c r="Y41">
        <f>Logarithms!Y41-Logarithms!Z41</f>
        <v>0.0055932166897112445</v>
      </c>
      <c r="Z41">
        <f>Logarithms!Z41-Logarithms!AA41</f>
        <v>-0.0055932166897112445</v>
      </c>
      <c r="AA41">
        <f>Logarithms!AA41-Logarithms!AB41</f>
        <v>0.06579546340382114</v>
      </c>
      <c r="AB41">
        <f>Logarithms!AB41-Logarithms!AC41</f>
        <v>-0.04662762332512793</v>
      </c>
      <c r="AC41">
        <f>Logarithms!AC41-Logarithms!AD41</f>
        <v>0.016092047899643802</v>
      </c>
      <c r="AD41">
        <f>Logarithms!AD41-Logarithms!AE41</f>
        <v>0.12560521596252316</v>
      </c>
      <c r="AE41">
        <f>Logarithms!AE41-Logarithms!AF41</f>
        <v>0.10362161585437812</v>
      </c>
      <c r="AF41">
        <f>Logarithms!AF41-Logarithms!AG41</f>
        <v>-0.06072051472331008</v>
      </c>
      <c r="AG41">
        <f>Logarithms!AG41-Logarithms!AH41</f>
        <v>0.10233077767617882</v>
      </c>
      <c r="AH41" s="18" t="s">
        <v>54</v>
      </c>
    </row>
    <row r="42" spans="1:34" ht="15">
      <c r="A42" t="str">
        <f>Results!A42</f>
        <v>SK</v>
      </c>
      <c r="B42">
        <f t="shared" si="10"/>
        <v>0.01165577318000365</v>
      </c>
      <c r="C42">
        <f t="shared" si="11"/>
        <v>0.06239838922681627</v>
      </c>
      <c r="D42">
        <f t="shared" si="6"/>
        <v>0.7454090416394998</v>
      </c>
      <c r="E42">
        <f t="shared" si="7"/>
        <v>1.1689887065126805</v>
      </c>
      <c r="F42">
        <f t="shared" si="8"/>
        <v>1.833268071109719</v>
      </c>
      <c r="G42">
        <f t="shared" si="9"/>
        <v>2.875025055268908</v>
      </c>
      <c r="H42">
        <f>Logarithms!H42-Logarithms!I42</f>
        <v>0.06407501201678834</v>
      </c>
      <c r="I42">
        <f>Logarithms!I42-Logarithms!J42</f>
        <v>0.003518279115739986</v>
      </c>
      <c r="J42">
        <f>Logarithms!J42-Logarithms!K42</f>
        <v>0.042863704431782335</v>
      </c>
      <c r="K42">
        <f>Logarithms!K42-Logarithms!L42</f>
        <v>0.04478360262697345</v>
      </c>
      <c r="L42">
        <f>Logarithms!L42-Logarithms!M42</f>
        <v>0.042859692627270185</v>
      </c>
      <c r="M42">
        <f>Logarithms!M42-Logarithms!N42</f>
        <v>-0.02747477378779095</v>
      </c>
      <c r="N42">
        <f>Logarithms!N42-Logarithms!O42</f>
        <v>0.07232066157962613</v>
      </c>
      <c r="O42">
        <f>Logarithms!O42-Logarithms!P42</f>
        <v>-0.0991210908678073</v>
      </c>
      <c r="P42">
        <f>Logarithms!P42-Logarithms!Q42</f>
        <v>0.04242574719126191</v>
      </c>
      <c r="Q42">
        <f>Logarithms!Q42-Logarithms!R42</f>
        <v>0.0905968953522267</v>
      </c>
      <c r="R42">
        <f>Logarithms!R42-Logarithms!S42</f>
        <v>0.05310982531394837</v>
      </c>
      <c r="S42">
        <f>Logarithms!S42-Logarithms!T42</f>
        <v>0.1002825214308829</v>
      </c>
      <c r="T42">
        <f>Logarithms!T42-Logarithms!U42</f>
        <v>-0.05855102252778721</v>
      </c>
      <c r="U42">
        <f>Logarithms!U42-Logarithms!V42</f>
        <v>0.09958073546302648</v>
      </c>
      <c r="V42">
        <f>Logarithms!V42-Logarithms!W42</f>
        <v>-0.05102939627582259</v>
      </c>
      <c r="W42">
        <f>Logarithms!W42-Logarithms!X42</f>
        <v>-0.004922989139142686</v>
      </c>
      <c r="X42">
        <f>Logarithms!X42-Logarithms!Y42</f>
        <v>-0.03410483134300257</v>
      </c>
      <c r="Y42">
        <f>Logarithms!Y42-Logarithms!Z42</f>
        <v>-0.06483511651190099</v>
      </c>
      <c r="Z42">
        <f>Logarithms!Z42-Logarithms!AA42</f>
        <v>0.004530263383828892</v>
      </c>
      <c r="AA42">
        <f>Logarithms!AA42-Logarithms!AB42</f>
        <v>-0.03977496008447101</v>
      </c>
      <c r="AB42">
        <f>Logarithms!AB42-Logarithms!AC42</f>
        <v>0.0131067130023097</v>
      </c>
      <c r="AC42">
        <f>Logarithms!AC42-Logarithms!AD42</f>
        <v>-0.059592097202245675</v>
      </c>
      <c r="AD42">
        <f>Logarithms!AD42-Logarithms!AE42</f>
        <v>0.05518078871482546</v>
      </c>
      <c r="AE42">
        <f>Logarithms!AE42-Logarithms!AF42</f>
        <v>-0.08770398042038563</v>
      </c>
      <c r="AF42">
        <f>Logarithms!AF42-Logarithms!AG42</f>
        <v>-0.01983399935309116</v>
      </c>
      <c r="AG42">
        <f>Logarithms!AG42-Logarithms!AH42</f>
        <v>0.12075991794305185</v>
      </c>
      <c r="AH42" s="18" t="s">
        <v>54</v>
      </c>
    </row>
    <row r="43" spans="1:34" ht="15">
      <c r="A43" t="str">
        <f>Results!A43</f>
        <v>UFS</v>
      </c>
      <c r="B43">
        <f t="shared" si="10"/>
        <v>0.01300171149744606</v>
      </c>
      <c r="C43">
        <f t="shared" si="11"/>
        <v>0.03811595007411846</v>
      </c>
      <c r="D43">
        <f t="shared" si="6"/>
        <v>1.1347052757220177</v>
      </c>
      <c r="E43">
        <f t="shared" si="7"/>
        <v>1.493662224390277</v>
      </c>
      <c r="F43">
        <f t="shared" si="8"/>
        <v>1.9661729687040532</v>
      </c>
      <c r="G43">
        <f t="shared" si="9"/>
        <v>2.5881595448666914</v>
      </c>
      <c r="H43">
        <f>Logarithms!H43-Logarithms!I43</f>
        <v>0.018274111930316472</v>
      </c>
      <c r="I43">
        <f>Logarithms!I43-Logarithms!J43</f>
        <v>0.054067221270275745</v>
      </c>
      <c r="J43">
        <f>Logarithms!J43-Logarithms!K43</f>
        <v>-0.011049836186585171</v>
      </c>
      <c r="K43">
        <f>Logarithms!K43-Logarithms!L43</f>
        <v>0.07113016171467912</v>
      </c>
      <c r="L43">
        <f>Logarithms!L43-Logarithms!M43</f>
        <v>0.016368846635312018</v>
      </c>
      <c r="M43">
        <f>Logarithms!M43-Logarithms!N43</f>
        <v>0.009060302942681453</v>
      </c>
      <c r="N43">
        <f>Logarithms!N43-Logarithms!O43</f>
        <v>0.03537837550377487</v>
      </c>
      <c r="O43">
        <f>Logarithms!O43-Logarithms!P43</f>
        <v>0.025397545519233233</v>
      </c>
      <c r="P43">
        <f>Logarithms!P43-Logarithms!Q43</f>
        <v>0.02116068454638853</v>
      </c>
      <c r="Q43">
        <f>Logarithms!Q43-Logarithms!R43</f>
        <v>0.023230280501223888</v>
      </c>
      <c r="R43">
        <f>Logarithms!R43-Logarithms!S43</f>
        <v>0.0033939426517943794</v>
      </c>
      <c r="S43">
        <f>Logarithms!S43-Logarithms!T43</f>
        <v>0</v>
      </c>
      <c r="T43">
        <f>Logarithms!T43-Logarithms!U43</f>
        <v>0.10475510712345537</v>
      </c>
      <c r="U43">
        <f>Logarithms!U43-Logarithms!V43</f>
        <v>-0.0349177338134381</v>
      </c>
      <c r="V43">
        <f>Logarithms!V43-Logarithms!W43</f>
        <v>-0.06983737331001727</v>
      </c>
      <c r="W43">
        <f>Logarithms!W43-Logarithms!X43</f>
        <v>-0.010094045437320176</v>
      </c>
      <c r="X43">
        <f>Logarithms!X43-Logarithms!Y43</f>
        <v>-0.011631434742116031</v>
      </c>
      <c r="Y43">
        <f>Logarithms!Y43-Logarithms!Z43</f>
        <v>0.06304001408749738</v>
      </c>
      <c r="Z43">
        <f>Logarithms!Z43-Logarithms!AA43</f>
        <v>0.037591087325521855</v>
      </c>
      <c r="AA43">
        <f>Logarithms!AA43-Logarithms!AB43</f>
        <v>0.03717900324175405</v>
      </c>
      <c r="AB43">
        <f>Logarithms!AB43-Logarithms!AC43</f>
        <v>-0.015037877364540542</v>
      </c>
      <c r="AC43">
        <f>Logarithms!AC43-Logarithms!AD43</f>
        <v>0.02453740075575439</v>
      </c>
      <c r="AD43">
        <f>Logarithms!AD43-Logarithms!AE43</f>
        <v>-0.013310434454696374</v>
      </c>
      <c r="AE43">
        <f>Logarithms!AE43-Logarithms!AF43</f>
        <v>0.003810911063482525</v>
      </c>
      <c r="AF43">
        <f>Logarithms!AF43-Logarithms!AG43</f>
        <v>-0.06061036146520227</v>
      </c>
      <c r="AG43">
        <f>Logarithms!AG43-Logarithms!AH43</f>
        <v>0.016158598894368215</v>
      </c>
      <c r="AH43" s="18" t="s">
        <v>54</v>
      </c>
    </row>
    <row r="44" spans="1:34" ht="15">
      <c r="A44" t="str">
        <f>Results!A44</f>
        <v>RPC</v>
      </c>
      <c r="B44">
        <f t="shared" si="10"/>
        <v>0.023204370892351618</v>
      </c>
      <c r="C44">
        <f t="shared" si="11"/>
        <v>0.06797421261151085</v>
      </c>
      <c r="D44">
        <f t="shared" si="6"/>
        <v>1.2539383150892682</v>
      </c>
      <c r="E44">
        <f t="shared" si="7"/>
        <v>2.0471698297733396</v>
      </c>
      <c r="F44">
        <f t="shared" si="8"/>
        <v>3.342193361111111</v>
      </c>
      <c r="G44">
        <f t="shared" si="9"/>
        <v>5.4564385917566725</v>
      </c>
      <c r="H44">
        <f>Logarithms!H44-Logarithms!I44</f>
        <v>0.055674046312435</v>
      </c>
      <c r="I44">
        <f>Logarithms!I44-Logarithms!J44</f>
        <v>0.036813973122716614</v>
      </c>
      <c r="J44">
        <f>Logarithms!J44-Logarithms!K44</f>
        <v>-0.12332321603199903</v>
      </c>
      <c r="K44">
        <f>Logarithms!K44-Logarithms!L44</f>
        <v>-0.0459131012133005</v>
      </c>
      <c r="L44">
        <f>Logarithms!L44-Logarithms!M44</f>
        <v>0.0186634587659249</v>
      </c>
      <c r="M44">
        <f>Logarithms!M44-Logarithms!N44</f>
        <v>0.032789822822991255</v>
      </c>
      <c r="N44">
        <f>Logarithms!N44-Logarithms!O44</f>
        <v>0.1625189294977747</v>
      </c>
      <c r="O44">
        <f>Logarithms!O44-Logarithms!P44</f>
        <v>0.15140065198629138</v>
      </c>
      <c r="P44">
        <f>Logarithms!P44-Logarithms!Q44</f>
        <v>-0.026237509032285278</v>
      </c>
      <c r="Q44">
        <f>Logarithms!Q44-Logarithms!R44</f>
        <v>0.022472855852058604</v>
      </c>
      <c r="R44">
        <f>Logarithms!R44-Logarithms!S44</f>
        <v>-0.05167201054432091</v>
      </c>
      <c r="S44">
        <f>Logarithms!S44-Logarithms!T44</f>
        <v>0.014493007302566863</v>
      </c>
      <c r="T44">
        <f>Logarithms!T44-Logarithms!U44</f>
        <v>-0.025255032291309654</v>
      </c>
      <c r="U44">
        <f>Logarithms!U44-Logarithms!V44</f>
        <v>0.0624340355330637</v>
      </c>
      <c r="V44">
        <f>Logarithms!V44-Logarithms!W44</f>
        <v>0.12062798778861472</v>
      </c>
      <c r="W44">
        <f>Logarithms!W44-Logarithms!X44</f>
        <v>-0.05810763080728076</v>
      </c>
      <c r="X44">
        <f>Logarithms!X44-Logarithms!Y44</f>
        <v>0.12432048733530854</v>
      </c>
      <c r="Y44">
        <f>Logarithms!Y44-Logarithms!Z44</f>
        <v>-0.013569123042605824</v>
      </c>
      <c r="Z44">
        <f>Logarithms!Z44-Logarithms!AA44</f>
        <v>-0.022307877278877175</v>
      </c>
      <c r="AA44">
        <f>Logarithms!AA44-Logarithms!AB44</f>
        <v>0.04970685146699161</v>
      </c>
      <c r="AB44">
        <f>Logarithms!AB44-Logarithms!AC44</f>
        <v>0.04252096782258974</v>
      </c>
      <c r="AC44">
        <f>Logarithms!AC44-Logarithms!AD44</f>
        <v>0.0244897424603705</v>
      </c>
      <c r="AD44">
        <f>Logarithms!AD44-Logarithms!AE44</f>
        <v>0.004922989139142686</v>
      </c>
      <c r="AE44">
        <f>Logarithms!AE44-Logarithms!AF44</f>
        <v>-0.024531460527518867</v>
      </c>
      <c r="AF44">
        <f>Logarithms!AF44-Logarithms!AG44</f>
        <v>0.09143420595963159</v>
      </c>
      <c r="AG44">
        <f>Logarithms!AG44-Logarithms!AH44</f>
        <v>-0.021053409197832273</v>
      </c>
      <c r="AH44" s="18" t="s">
        <v>54</v>
      </c>
    </row>
    <row r="45" spans="1:34" ht="15">
      <c r="A45" t="str">
        <f>Results!A45</f>
        <v>LADF</v>
      </c>
      <c r="B45">
        <f t="shared" si="10"/>
        <v>0.027553699360581694</v>
      </c>
      <c r="C45">
        <f t="shared" si="11"/>
        <v>0.06886031875424017</v>
      </c>
      <c r="D45">
        <f t="shared" si="6"/>
        <v>1.5522022458169662</v>
      </c>
      <c r="E45">
        <f t="shared" si="7"/>
        <v>2.550357502809521</v>
      </c>
      <c r="F45">
        <f t="shared" si="8"/>
        <v>4.190383959091243</v>
      </c>
      <c r="G45">
        <f t="shared" si="9"/>
        <v>6.885041687396973</v>
      </c>
      <c r="H45">
        <f>Logarithms!H45-Logarithms!I45</f>
        <v>0.01898460402872093</v>
      </c>
      <c r="I45">
        <f>Logarithms!I45-Logarithms!J45</f>
        <v>0.09360949912230776</v>
      </c>
      <c r="J45">
        <f>Logarithms!J45-Logarithms!K45</f>
        <v>-0.03670136685042813</v>
      </c>
      <c r="K45">
        <f>Logarithms!K45-Logarithms!L45</f>
        <v>-0.044059989794030585</v>
      </c>
      <c r="L45">
        <f>Logarithms!L45-Logarithms!M45</f>
        <v>0.1140185784009411</v>
      </c>
      <c r="M45">
        <f>Logarithms!M45-Logarithms!N45</f>
        <v>-0.09662683568907182</v>
      </c>
      <c r="N45">
        <f>Logarithms!N45-Logarithms!O45</f>
        <v>-0.04711792297706996</v>
      </c>
      <c r="O45">
        <f>Logarithms!O45-Logarithms!P45</f>
        <v>0.008403410796379518</v>
      </c>
      <c r="P45">
        <f>Logarithms!P45-Logarithms!Q45</f>
        <v>0.03871451218069044</v>
      </c>
      <c r="Q45">
        <f>Logarithms!Q45-Logarithms!R45</f>
        <v>0.049448275413981335</v>
      </c>
      <c r="R45">
        <f>Logarithms!R45-Logarithms!S45</f>
        <v>0.17041120069903837</v>
      </c>
      <c r="S45">
        <f>Logarithms!S45-Logarithms!T45</f>
        <v>0.01652930195121094</v>
      </c>
      <c r="T45">
        <f>Logarithms!T45-Logarithms!U45</f>
        <v>-0.08004270767353683</v>
      </c>
      <c r="U45">
        <f>Logarithms!U45-Logarithms!V45</f>
        <v>-0.010204170174241689</v>
      </c>
      <c r="V45">
        <f>Logarithms!V45-Logarithms!W45</f>
        <v>0.06826797112900307</v>
      </c>
      <c r="W45">
        <f>Logarithms!W45-Logarithms!X45</f>
        <v>0.04445176257083361</v>
      </c>
      <c r="X45">
        <f>Logarithms!X45-Logarithms!Y45</f>
        <v>0.0584962066816086</v>
      </c>
      <c r="Y45">
        <f>Logarithms!Y45-Logarithms!Z45</f>
        <v>0.024391453124159135</v>
      </c>
      <c r="Z45">
        <f>Logarithms!Z45-Logarithms!AA45</f>
        <v>0.06371581438610807</v>
      </c>
      <c r="AA45">
        <f>Logarithms!AA45-Logarithms!AB45</f>
        <v>-0.02597548640326064</v>
      </c>
      <c r="AB45">
        <f>Logarithms!AB45-Logarithms!AC45</f>
        <v>0.11176273256407754</v>
      </c>
      <c r="AC45">
        <f>Logarithms!AC45-Logarithms!AD45</f>
        <v>0.17591933988770325</v>
      </c>
      <c r="AD45">
        <f>Logarithms!AD45-Logarithms!AE45</f>
        <v>-0.033616610798985036</v>
      </c>
      <c r="AE45">
        <f>Logarithms!AE45-Logarithms!AF45</f>
        <v>-0.016393809775676615</v>
      </c>
      <c r="AF45">
        <f>Logarithms!AF45-Logarithms!AG45</f>
        <v>0.0246926125903717</v>
      </c>
      <c r="AG45">
        <f>Logarithms!AG45-Logarithms!AH45</f>
        <v>0.025317807984289953</v>
      </c>
      <c r="AH45" s="18" t="s">
        <v>54</v>
      </c>
    </row>
    <row r="46" spans="1:34" ht="15">
      <c r="A46" t="str">
        <f>Results!A46</f>
        <v>SFSK</v>
      </c>
      <c r="B46">
        <f t="shared" si="10"/>
        <v>0.02241737940831811</v>
      </c>
      <c r="C46">
        <f t="shared" si="11"/>
        <v>0.039517984444519635</v>
      </c>
      <c r="D46">
        <f>EXP(weeks*B46-2*C46*SQRT(weeks))</f>
        <v>1.8144225310151372</v>
      </c>
      <c r="E46">
        <f>EXP(weeks*B46-C46*SQRT(weeks))</f>
        <v>2.4126735532081245</v>
      </c>
      <c r="F46">
        <f>EXP(weeks*B46)</f>
        <v>3.2081797788815893</v>
      </c>
      <c r="G46">
        <f>EXP(weeks*B46+C46*SQRT(weeks))</f>
        <v>4.265980152987929</v>
      </c>
      <c r="H46">
        <f>Logarithms!H46-Logarithms!I46</f>
        <v>-0.013351245578021143</v>
      </c>
      <c r="I46">
        <f>Logarithms!I46-Logarithms!J46</f>
        <v>-0.014139656083843821</v>
      </c>
      <c r="J46">
        <f>Logarithms!J46-Logarithms!K46</f>
        <v>0.001993954478095805</v>
      </c>
      <c r="K46">
        <f>Logarithms!K46-Logarithms!L46</f>
        <v>0.02239749864606333</v>
      </c>
      <c r="L46">
        <f>Logarithms!L46-Logarithms!M46</f>
        <v>0.07142970057858955</v>
      </c>
      <c r="M46">
        <f>Logarithms!M46-Logarithms!N46</f>
        <v>0.05099371463429625</v>
      </c>
      <c r="N46">
        <f>Logarithms!N46-Logarithms!O46</f>
        <v>0.02113337281047256</v>
      </c>
      <c r="O46">
        <f>Logarithms!O46-Logarithms!P46</f>
        <v>-0.015311809181052016</v>
      </c>
      <c r="P46">
        <f>Logarithms!P46-Logarithms!Q46</f>
        <v>-0.012792558524205244</v>
      </c>
      <c r="Q46">
        <f>Logarithms!Q46-Logarithms!R46</f>
        <v>-0.01376143256136153</v>
      </c>
      <c r="R46">
        <f>Logarithms!R46-Logarithms!S46</f>
        <v>-0.01580131587630973</v>
      </c>
      <c r="S46">
        <f>Logarithms!S46-Logarithms!T46</f>
        <v>0.019233103407047647</v>
      </c>
      <c r="T46">
        <f>Logarithms!T46-Logarithms!U46</f>
        <v>0.06492868891466275</v>
      </c>
      <c r="U46">
        <f>Logarithms!U46-Logarithms!V46</f>
        <v>0.0733367874167663</v>
      </c>
      <c r="V46">
        <f>Logarithms!V46-Logarithms!W46</f>
        <v>-0.02844146750887555</v>
      </c>
      <c r="W46">
        <f>Logarithms!W46-Logarithms!X46</f>
        <v>0.05370220853045282</v>
      </c>
      <c r="X46">
        <f>Logarithms!X46-Logarithms!Y46</f>
        <v>-0.009387727816181801</v>
      </c>
      <c r="Y46">
        <f>Logarithms!Y46-Logarithms!Z46</f>
        <v>0.03252248648669376</v>
      </c>
      <c r="Z46">
        <f>Logarithms!Z46-Logarithms!AA46</f>
        <v>-0.02983092482503391</v>
      </c>
      <c r="AA46">
        <f>Logarithms!AA46-Logarithms!AB46</f>
        <v>0.05211547298176278</v>
      </c>
      <c r="AB46">
        <f>Logarithms!AB46-Logarithms!AC46</f>
        <v>-0.027778946717750053</v>
      </c>
      <c r="AC46">
        <f>Logarithms!AC46-Logarithms!AD46</f>
        <v>0.030622358016744844</v>
      </c>
      <c r="AD46">
        <f>Logarithms!AD46-Logarithms!AE46</f>
        <v>0.015670160760901997</v>
      </c>
      <c r="AE46">
        <f>Logarithms!AE46-Logarithms!AF46</f>
        <v>0.08375695658924975</v>
      </c>
      <c r="AF46">
        <f>Logarithms!AF46-Logarithms!AG46</f>
        <v>0.0693994668980249</v>
      </c>
      <c r="AG46">
        <f>Logarithms!AG46-Logarithms!AH46</f>
        <v>0.10021301813908057</v>
      </c>
      <c r="AH46" s="18" t="s">
        <v>54</v>
      </c>
    </row>
    <row r="47" spans="1:34" ht="15">
      <c r="A47" t="str">
        <f>Results!A47</f>
        <v>VWRX</v>
      </c>
      <c r="B47">
        <f t="shared" si="10"/>
        <v>0.014605392956528015</v>
      </c>
      <c r="C47">
        <f t="shared" si="11"/>
        <v>0.037775568928101626</v>
      </c>
      <c r="D47">
        <f>EXP(weeks*B47-2*C47*SQRT(weeks))</f>
        <v>1.2394570623887593</v>
      </c>
      <c r="E47">
        <f>EXP(weeks*B47-C47*SQRT(weeks))</f>
        <v>1.6275518158331326</v>
      </c>
      <c r="F47">
        <f>EXP(weeks*B47)</f>
        <v>2.137165532879818</v>
      </c>
      <c r="G47">
        <f>EXP(weeks*B47+C47*SQRT(weeks))</f>
        <v>2.8063478351326205</v>
      </c>
      <c r="H47">
        <f>Logarithms!H47-Logarithms!I47</f>
        <v>0.043267980248515414</v>
      </c>
      <c r="I47">
        <f>Logarithms!I47-Logarithms!J47</f>
        <v>0.04167269640056803</v>
      </c>
      <c r="J47">
        <f>Logarithms!J47-Logarithms!K47</f>
        <v>-0.09788584124112054</v>
      </c>
      <c r="K47">
        <f>Logarithms!K47-Logarithms!L47</f>
        <v>0.009693129205659456</v>
      </c>
      <c r="L47">
        <f>Logarithms!L47-Logarithms!M47</f>
        <v>0.02965620958288806</v>
      </c>
      <c r="M47">
        <f>Logarithms!M47-Logarithms!N47</f>
        <v>0.013468217050866649</v>
      </c>
      <c r="N47">
        <f>Logarithms!N47-Logarithms!O47</f>
        <v>0.03800111817861396</v>
      </c>
      <c r="O47">
        <f>Logarithms!O47-Logarithms!P47</f>
        <v>0.017762456339840416</v>
      </c>
      <c r="P47">
        <f>Logarithms!P47-Logarithms!Q47</f>
        <v>0.04396312342111619</v>
      </c>
      <c r="Q47">
        <f>Logarithms!Q47-Logarithms!R47</f>
        <v>-0.0037383221106073172</v>
      </c>
      <c r="R47">
        <f>Logarithms!R47-Logarithms!S47</f>
        <v>0.049723435352430734</v>
      </c>
      <c r="S47">
        <f>Logarithms!S47-Logarithms!T47</f>
        <v>0</v>
      </c>
      <c r="T47">
        <f>Logarithms!T47-Logarithms!U47</f>
        <v>0.03593200922606332</v>
      </c>
      <c r="U47">
        <f>Logarithms!U47-Logarithms!V47</f>
        <v>-0.03200273108617413</v>
      </c>
      <c r="V47">
        <f>Logarithms!V47-Logarithms!W47</f>
        <v>-0.007843177461025697</v>
      </c>
      <c r="W47">
        <f>Logarithms!W47-Logarithms!X47</f>
        <v>0.048009219186360585</v>
      </c>
      <c r="X47">
        <f>Logarithms!X47-Logarithms!Y47</f>
        <v>0.05690000942789464</v>
      </c>
      <c r="Y47">
        <f>Logarithms!Y47-Logarithms!Z47</f>
        <v>0.04889776028149839</v>
      </c>
      <c r="Z47">
        <f>Logarithms!Z47-Logarithms!AA47</f>
        <v>-0.006792245933943786</v>
      </c>
      <c r="AA47">
        <f>Logarithms!AA47-Logarithms!AB47</f>
        <v>0.009090971701251949</v>
      </c>
      <c r="AB47">
        <f>Logarithms!AB47-Logarithms!AC47</f>
        <v>-0.03809609083751786</v>
      </c>
      <c r="AC47">
        <f>Logarithms!AC47-Logarithms!AD47</f>
        <v>-0.028153294703682885</v>
      </c>
      <c r="AD47">
        <f>Logarithms!AD47-Logarithms!AE47</f>
        <v>0.021599111803461746</v>
      </c>
      <c r="AE47">
        <f>Logarithms!AE47-Logarithms!AF47</f>
        <v>0.08661447283677104</v>
      </c>
      <c r="AF47">
        <f>Logarithms!AF47-Logarithms!AG47</f>
        <v>0.004773278752657539</v>
      </c>
      <c r="AG47">
        <f>Logarithms!AG47-Logarithms!AH47</f>
        <v>-0.004773278752657539</v>
      </c>
      <c r="AH47" s="18" t="s">
        <v>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99"/>
  <sheetViews>
    <sheetView workbookViewId="0" topLeftCell="A2">
      <selection activeCell="J7" sqref="J7:J34"/>
    </sheetView>
  </sheetViews>
  <sheetFormatPr defaultColWidth="11.5546875" defaultRowHeight="15"/>
  <cols>
    <col min="2" max="2" width="10.6640625" style="8" customWidth="1"/>
  </cols>
  <sheetData>
    <row r="1" ht="15">
      <c r="A1" t="s">
        <v>40</v>
      </c>
    </row>
    <row r="3" spans="1:3" ht="15">
      <c r="A3" t="s">
        <v>1</v>
      </c>
      <c r="B3" s="21"/>
      <c r="C3" t="s">
        <v>2</v>
      </c>
    </row>
    <row r="4" spans="1:2" ht="15">
      <c r="A4" s="9" t="s">
        <v>0</v>
      </c>
      <c r="B4" s="22"/>
    </row>
    <row r="6" spans="2:7" ht="15">
      <c r="B6" s="8" t="s">
        <v>85</v>
      </c>
      <c r="C6" t="s">
        <v>86</v>
      </c>
      <c r="D6" t="s">
        <v>87</v>
      </c>
      <c r="E6" t="s">
        <v>88</v>
      </c>
      <c r="F6" t="s">
        <v>89</v>
      </c>
      <c r="G6" t="s">
        <v>90</v>
      </c>
    </row>
    <row r="7" spans="2:11" ht="15">
      <c r="B7" s="8">
        <v>33971</v>
      </c>
      <c r="C7">
        <v>85.9375</v>
      </c>
      <c r="D7">
        <v>95</v>
      </c>
      <c r="E7">
        <v>83.875</v>
      </c>
      <c r="F7">
        <v>90</v>
      </c>
      <c r="G7">
        <v>5109400</v>
      </c>
      <c r="I7" s="14">
        <v>25.563</v>
      </c>
      <c r="J7">
        <f aca="true" t="shared" si="0" ref="J7:J34">INDEX(I$7:I$34,K7,1)</f>
        <v>38.375</v>
      </c>
      <c r="K7">
        <v>28</v>
      </c>
    </row>
    <row r="8" spans="2:11" ht="15">
      <c r="B8" s="8">
        <v>33978</v>
      </c>
      <c r="C8">
        <v>90.5</v>
      </c>
      <c r="D8">
        <v>90.75</v>
      </c>
      <c r="E8">
        <v>84.625</v>
      </c>
      <c r="F8">
        <v>86</v>
      </c>
      <c r="G8">
        <v>4438300</v>
      </c>
      <c r="I8" s="14">
        <v>26.25</v>
      </c>
      <c r="J8">
        <f>INDEX(I$7:I$34,K8,1)</f>
        <v>36.75</v>
      </c>
      <c r="K8">
        <v>27</v>
      </c>
    </row>
    <row r="9" spans="2:11" ht="15">
      <c r="B9" s="8">
        <v>33985</v>
      </c>
      <c r="C9">
        <v>87.9375</v>
      </c>
      <c r="D9">
        <v>90.1875</v>
      </c>
      <c r="E9">
        <v>84.9375</v>
      </c>
      <c r="F9">
        <v>89.0625</v>
      </c>
      <c r="G9">
        <v>4780600</v>
      </c>
      <c r="I9" s="14">
        <v>26.125</v>
      </c>
      <c r="J9">
        <f t="shared" si="0"/>
        <v>35.25</v>
      </c>
      <c r="K9">
        <v>26</v>
      </c>
    </row>
    <row r="10" spans="2:11" ht="15">
      <c r="B10" s="8">
        <v>33992</v>
      </c>
      <c r="C10">
        <v>68.5</v>
      </c>
      <c r="D10">
        <v>89.875</v>
      </c>
      <c r="E10">
        <v>68.0625</v>
      </c>
      <c r="F10">
        <v>88.6875</v>
      </c>
      <c r="G10">
        <v>8942200</v>
      </c>
      <c r="I10" s="14">
        <v>26.25</v>
      </c>
      <c r="J10">
        <f t="shared" si="0"/>
        <v>38.875</v>
      </c>
      <c r="K10">
        <v>25</v>
      </c>
    </row>
    <row r="11" spans="2:11" ht="15">
      <c r="B11" s="8">
        <v>33999</v>
      </c>
      <c r="C11">
        <v>61.6875</v>
      </c>
      <c r="D11">
        <v>69.125</v>
      </c>
      <c r="E11">
        <v>58.125</v>
      </c>
      <c r="F11">
        <v>66.875</v>
      </c>
      <c r="G11">
        <v>4639200</v>
      </c>
      <c r="I11" s="14">
        <v>28.625</v>
      </c>
      <c r="J11">
        <f t="shared" si="0"/>
        <v>38.5</v>
      </c>
      <c r="K11">
        <v>24</v>
      </c>
    </row>
    <row r="12" spans="2:11" ht="15">
      <c r="B12" s="8">
        <v>34006</v>
      </c>
      <c r="C12">
        <v>60.25</v>
      </c>
      <c r="D12">
        <v>65.625</v>
      </c>
      <c r="E12">
        <v>57</v>
      </c>
      <c r="F12">
        <v>61.25</v>
      </c>
      <c r="G12">
        <v>4052300</v>
      </c>
      <c r="I12" s="14">
        <v>29.25</v>
      </c>
      <c r="J12">
        <f t="shared" si="0"/>
        <v>37.375</v>
      </c>
      <c r="K12">
        <v>23</v>
      </c>
    </row>
    <row r="13" spans="2:11" ht="15">
      <c r="B13" s="8">
        <v>34013</v>
      </c>
      <c r="C13">
        <v>66.875</v>
      </c>
      <c r="D13">
        <v>68</v>
      </c>
      <c r="E13">
        <v>59.3125</v>
      </c>
      <c r="F13">
        <v>59.75</v>
      </c>
      <c r="G13">
        <v>3771200</v>
      </c>
      <c r="I13" s="14">
        <v>28.438</v>
      </c>
      <c r="J13">
        <f t="shared" si="0"/>
        <v>36.875</v>
      </c>
      <c r="K13">
        <v>22</v>
      </c>
    </row>
    <row r="14" spans="2:11" ht="15">
      <c r="B14" s="8">
        <v>34020</v>
      </c>
      <c r="C14">
        <v>74.875</v>
      </c>
      <c r="D14">
        <v>75</v>
      </c>
      <c r="E14">
        <v>65.625</v>
      </c>
      <c r="F14">
        <v>68.875</v>
      </c>
      <c r="G14">
        <v>6135100</v>
      </c>
      <c r="I14" s="14">
        <v>27.375</v>
      </c>
      <c r="J14">
        <f t="shared" si="0"/>
        <v>35.5</v>
      </c>
      <c r="K14">
        <v>21</v>
      </c>
    </row>
    <row r="15" spans="2:11" ht="15">
      <c r="B15" s="8">
        <v>34027</v>
      </c>
      <c r="C15">
        <v>63.3125</v>
      </c>
      <c r="D15">
        <v>75</v>
      </c>
      <c r="E15">
        <v>59.75</v>
      </c>
      <c r="F15">
        <v>73.25</v>
      </c>
      <c r="G15">
        <v>6315200</v>
      </c>
      <c r="I15" s="14">
        <v>27.625</v>
      </c>
      <c r="J15">
        <f t="shared" si="0"/>
        <v>34.875</v>
      </c>
      <c r="K15">
        <v>20</v>
      </c>
    </row>
    <row r="16" spans="2:11" ht="15">
      <c r="B16" s="8">
        <v>34034</v>
      </c>
      <c r="C16">
        <v>54.625</v>
      </c>
      <c r="D16">
        <v>67.625</v>
      </c>
      <c r="E16">
        <v>53.9375</v>
      </c>
      <c r="F16">
        <v>67.5625</v>
      </c>
      <c r="G16">
        <v>7332400</v>
      </c>
      <c r="I16" s="14">
        <v>27.438</v>
      </c>
      <c r="J16">
        <f t="shared" si="0"/>
        <v>33.375</v>
      </c>
      <c r="K16">
        <v>19</v>
      </c>
    </row>
    <row r="17" spans="2:11" ht="15">
      <c r="B17" s="8">
        <v>34041</v>
      </c>
      <c r="C17">
        <v>82.4375</v>
      </c>
      <c r="D17">
        <v>82.625</v>
      </c>
      <c r="E17">
        <v>55</v>
      </c>
      <c r="F17">
        <v>58.125</v>
      </c>
      <c r="G17">
        <v>6655000</v>
      </c>
      <c r="I17" s="14">
        <v>28.813</v>
      </c>
      <c r="J17">
        <f t="shared" si="0"/>
        <v>33.5</v>
      </c>
      <c r="K17">
        <v>18</v>
      </c>
    </row>
    <row r="18" spans="2:11" ht="15">
      <c r="B18" s="8">
        <v>34048</v>
      </c>
      <c r="C18">
        <v>81.9375</v>
      </c>
      <c r="D18">
        <v>82.9375</v>
      </c>
      <c r="E18">
        <v>75.75</v>
      </c>
      <c r="F18">
        <v>81.9375</v>
      </c>
      <c r="G18">
        <v>3723200</v>
      </c>
      <c r="I18" s="14">
        <v>30.5</v>
      </c>
      <c r="J18">
        <f t="shared" si="0"/>
        <v>31.875</v>
      </c>
      <c r="K18">
        <v>17</v>
      </c>
    </row>
    <row r="19" spans="2:11" ht="15">
      <c r="B19" s="8">
        <v>34055</v>
      </c>
      <c r="C19">
        <v>83.1875</v>
      </c>
      <c r="D19">
        <v>88.4375</v>
      </c>
      <c r="E19">
        <v>74.75</v>
      </c>
      <c r="F19">
        <v>82.8125</v>
      </c>
      <c r="G19">
        <v>5057700</v>
      </c>
      <c r="I19" s="14">
        <v>32</v>
      </c>
      <c r="J19">
        <f t="shared" si="0"/>
        <v>31.875</v>
      </c>
      <c r="K19">
        <v>16</v>
      </c>
    </row>
    <row r="20" spans="2:11" ht="15">
      <c r="B20" s="8">
        <v>34062</v>
      </c>
      <c r="C20">
        <v>78.5</v>
      </c>
      <c r="D20">
        <v>86.5625</v>
      </c>
      <c r="E20">
        <v>73</v>
      </c>
      <c r="F20">
        <v>82.625</v>
      </c>
      <c r="G20">
        <v>5748700</v>
      </c>
      <c r="I20" s="14">
        <v>31.75</v>
      </c>
      <c r="J20">
        <f t="shared" si="0"/>
        <v>30.75</v>
      </c>
      <c r="K20">
        <v>15</v>
      </c>
    </row>
    <row r="21" spans="2:11" ht="15">
      <c r="B21" s="8">
        <v>34069</v>
      </c>
      <c r="C21">
        <v>79.2969</v>
      </c>
      <c r="D21">
        <v>81.375</v>
      </c>
      <c r="E21">
        <v>71.5</v>
      </c>
      <c r="F21">
        <v>75.5</v>
      </c>
      <c r="G21">
        <v>5252200</v>
      </c>
      <c r="I21" s="14">
        <v>30.75</v>
      </c>
      <c r="J21">
        <f t="shared" si="0"/>
        <v>31.75</v>
      </c>
      <c r="K21">
        <v>14</v>
      </c>
    </row>
    <row r="22" spans="2:11" ht="15">
      <c r="B22" s="8">
        <v>34076</v>
      </c>
      <c r="C22">
        <v>83.4375</v>
      </c>
      <c r="D22">
        <v>85.875</v>
      </c>
      <c r="E22">
        <v>80.5</v>
      </c>
      <c r="F22">
        <v>83.3125</v>
      </c>
      <c r="G22">
        <v>4117600</v>
      </c>
      <c r="I22" s="14">
        <v>31.875</v>
      </c>
      <c r="J22">
        <f t="shared" si="0"/>
        <v>32</v>
      </c>
      <c r="K22">
        <v>13</v>
      </c>
    </row>
    <row r="23" spans="2:11" ht="15">
      <c r="B23" s="8">
        <v>34083</v>
      </c>
      <c r="C23">
        <v>68.625</v>
      </c>
      <c r="D23">
        <v>85</v>
      </c>
      <c r="E23">
        <v>64.375</v>
      </c>
      <c r="F23">
        <v>83.125</v>
      </c>
      <c r="G23">
        <v>4341300</v>
      </c>
      <c r="I23" s="14">
        <v>31.875</v>
      </c>
      <c r="J23">
        <f t="shared" si="0"/>
        <v>30.5</v>
      </c>
      <c r="K23">
        <v>12</v>
      </c>
    </row>
    <row r="24" spans="2:11" ht="15">
      <c r="B24" s="8">
        <v>34090</v>
      </c>
      <c r="C24">
        <v>65.625</v>
      </c>
      <c r="D24">
        <v>74.375</v>
      </c>
      <c r="E24">
        <v>64.1875</v>
      </c>
      <c r="F24">
        <v>69.1875</v>
      </c>
      <c r="G24">
        <v>5043700</v>
      </c>
      <c r="I24" s="14">
        <v>33.5</v>
      </c>
      <c r="J24">
        <f t="shared" si="0"/>
        <v>28.813</v>
      </c>
      <c r="K24">
        <v>11</v>
      </c>
    </row>
    <row r="25" spans="2:11" ht="15">
      <c r="B25" s="8">
        <v>34097</v>
      </c>
      <c r="C25">
        <v>56.875</v>
      </c>
      <c r="D25">
        <v>70.0625</v>
      </c>
      <c r="E25">
        <v>56.6875</v>
      </c>
      <c r="F25">
        <v>66.1875</v>
      </c>
      <c r="G25">
        <v>6161000</v>
      </c>
      <c r="I25" s="14">
        <v>33.375</v>
      </c>
      <c r="J25">
        <f t="shared" si="0"/>
        <v>27.438</v>
      </c>
      <c r="K25">
        <v>10</v>
      </c>
    </row>
    <row r="26" spans="2:11" ht="15">
      <c r="B26" s="8">
        <v>34104</v>
      </c>
      <c r="C26">
        <v>58.5</v>
      </c>
      <c r="D26">
        <v>60</v>
      </c>
      <c r="E26">
        <v>56.625</v>
      </c>
      <c r="F26">
        <v>56.9375</v>
      </c>
      <c r="G26">
        <v>4882500</v>
      </c>
      <c r="I26" s="14">
        <v>34.875</v>
      </c>
      <c r="J26">
        <f t="shared" si="0"/>
        <v>27.625</v>
      </c>
      <c r="K26">
        <v>9</v>
      </c>
    </row>
    <row r="27" spans="2:11" ht="15">
      <c r="B27" s="8">
        <v>34111</v>
      </c>
      <c r="C27">
        <v>43.0625</v>
      </c>
      <c r="D27">
        <v>59.375</v>
      </c>
      <c r="E27">
        <v>42.0625</v>
      </c>
      <c r="F27">
        <v>58.0625</v>
      </c>
      <c r="G27">
        <v>6715900</v>
      </c>
      <c r="I27" s="14">
        <v>35.5</v>
      </c>
      <c r="J27">
        <f t="shared" si="0"/>
        <v>27.375</v>
      </c>
      <c r="K27">
        <v>8</v>
      </c>
    </row>
    <row r="28" spans="2:11" ht="15">
      <c r="B28" s="8">
        <v>34118</v>
      </c>
      <c r="C28">
        <v>47.9375</v>
      </c>
      <c r="D28">
        <v>48.5</v>
      </c>
      <c r="E28">
        <v>42.5625</v>
      </c>
      <c r="F28">
        <v>43.1875</v>
      </c>
      <c r="G28">
        <v>6298900</v>
      </c>
      <c r="I28" s="14">
        <v>36.875</v>
      </c>
      <c r="J28">
        <f t="shared" si="0"/>
        <v>28.438</v>
      </c>
      <c r="K28">
        <v>7</v>
      </c>
    </row>
    <row r="29" spans="2:11" ht="15">
      <c r="B29" s="8">
        <v>34125</v>
      </c>
      <c r="C29">
        <v>48.75</v>
      </c>
      <c r="D29">
        <v>50</v>
      </c>
      <c r="E29">
        <v>47</v>
      </c>
      <c r="F29">
        <v>47.4375</v>
      </c>
      <c r="G29">
        <v>7002000</v>
      </c>
      <c r="I29" s="14">
        <v>37.375</v>
      </c>
      <c r="J29">
        <f t="shared" si="0"/>
        <v>29.25</v>
      </c>
      <c r="K29">
        <v>6</v>
      </c>
    </row>
    <row r="30" spans="2:11" ht="15">
      <c r="B30" s="8">
        <v>34132</v>
      </c>
      <c r="C30">
        <v>47.1875</v>
      </c>
      <c r="D30">
        <v>49.125</v>
      </c>
      <c r="E30">
        <v>46</v>
      </c>
      <c r="F30">
        <v>48.1875</v>
      </c>
      <c r="G30">
        <v>8526900</v>
      </c>
      <c r="I30" s="14">
        <v>38.5</v>
      </c>
      <c r="J30">
        <f t="shared" si="0"/>
        <v>28.625</v>
      </c>
      <c r="K30">
        <v>5</v>
      </c>
    </row>
    <row r="31" spans="2:11" ht="15">
      <c r="B31" s="8">
        <v>34139</v>
      </c>
      <c r="C31">
        <v>47.9375</v>
      </c>
      <c r="D31">
        <v>48.125</v>
      </c>
      <c r="E31">
        <v>40.75</v>
      </c>
      <c r="F31">
        <v>45.4375</v>
      </c>
      <c r="G31">
        <v>9158200</v>
      </c>
      <c r="I31" s="14">
        <v>38.875</v>
      </c>
      <c r="J31">
        <f t="shared" si="0"/>
        <v>26.25</v>
      </c>
      <c r="K31">
        <v>4</v>
      </c>
    </row>
    <row r="32" spans="2:11" ht="15">
      <c r="B32" s="8">
        <v>34146</v>
      </c>
      <c r="C32">
        <v>45.25</v>
      </c>
      <c r="D32">
        <v>46.875</v>
      </c>
      <c r="E32">
        <v>43.9375</v>
      </c>
      <c r="F32">
        <v>45.4688</v>
      </c>
      <c r="G32">
        <v>2360200</v>
      </c>
      <c r="I32" s="14">
        <v>35.25</v>
      </c>
      <c r="J32">
        <f t="shared" si="0"/>
        <v>26.125</v>
      </c>
      <c r="K32">
        <v>3</v>
      </c>
    </row>
    <row r="33" spans="2:11" ht="15">
      <c r="B33" s="8">
        <v>34153</v>
      </c>
      <c r="C33">
        <v>41.3125</v>
      </c>
      <c r="D33">
        <v>46.0312</v>
      </c>
      <c r="E33">
        <v>40.5625</v>
      </c>
      <c r="F33">
        <v>44.625</v>
      </c>
      <c r="G33">
        <v>2824500</v>
      </c>
      <c r="I33" s="14">
        <v>36.75</v>
      </c>
      <c r="J33">
        <f t="shared" si="0"/>
        <v>26.25</v>
      </c>
      <c r="K33">
        <v>2</v>
      </c>
    </row>
    <row r="34" spans="2:11" ht="15">
      <c r="B34" s="8">
        <v>34160</v>
      </c>
      <c r="C34">
        <v>42.5625</v>
      </c>
      <c r="D34">
        <v>44.5938</v>
      </c>
      <c r="E34">
        <v>40.5</v>
      </c>
      <c r="F34">
        <v>40.875</v>
      </c>
      <c r="G34">
        <v>3557800</v>
      </c>
      <c r="I34" s="14">
        <v>38.375</v>
      </c>
      <c r="J34">
        <f t="shared" si="0"/>
        <v>25.563</v>
      </c>
      <c r="K34">
        <v>1</v>
      </c>
    </row>
    <row r="35" ht="15">
      <c r="B35" s="8">
        <v>34167</v>
      </c>
    </row>
    <row r="36" ht="15">
      <c r="B36" s="8">
        <v>34174</v>
      </c>
    </row>
    <row r="37" ht="15">
      <c r="B37" s="8">
        <v>34181</v>
      </c>
    </row>
    <row r="38" ht="15">
      <c r="B38" s="8">
        <v>34188</v>
      </c>
    </row>
    <row r="39" ht="15">
      <c r="B39" s="8">
        <v>34195</v>
      </c>
    </row>
    <row r="40" ht="15">
      <c r="B40" s="8">
        <v>34202</v>
      </c>
    </row>
    <row r="41" ht="15">
      <c r="B41" s="8">
        <v>34209</v>
      </c>
    </row>
    <row r="42" ht="15">
      <c r="B42" s="8">
        <v>34216</v>
      </c>
    </row>
    <row r="43" ht="15">
      <c r="B43" s="8">
        <v>34223</v>
      </c>
    </row>
    <row r="44" ht="15">
      <c r="B44" s="8">
        <v>34230</v>
      </c>
    </row>
    <row r="45" ht="15">
      <c r="B45" s="8">
        <v>34237</v>
      </c>
    </row>
    <row r="46" ht="15">
      <c r="B46" s="8">
        <v>34244</v>
      </c>
    </row>
    <row r="47" ht="15">
      <c r="B47" s="8">
        <v>34251</v>
      </c>
    </row>
    <row r="48" ht="15">
      <c r="B48" s="8">
        <v>34258</v>
      </c>
    </row>
    <row r="49" ht="15">
      <c r="B49" s="8">
        <v>34265</v>
      </c>
    </row>
    <row r="50" ht="15">
      <c r="B50" s="8">
        <v>34272</v>
      </c>
    </row>
    <row r="51" ht="15">
      <c r="B51" s="8">
        <v>34279</v>
      </c>
    </row>
    <row r="52" ht="15">
      <c r="B52" s="8">
        <v>34286</v>
      </c>
    </row>
    <row r="53" ht="15">
      <c r="B53" s="8">
        <v>34293</v>
      </c>
    </row>
    <row r="54" ht="15">
      <c r="B54" s="8">
        <v>34300</v>
      </c>
    </row>
    <row r="55" ht="15">
      <c r="B55" s="8">
        <v>34307</v>
      </c>
    </row>
    <row r="56" ht="15">
      <c r="B56" s="8">
        <v>34314</v>
      </c>
    </row>
    <row r="57" ht="15">
      <c r="B57" s="8">
        <v>34321</v>
      </c>
    </row>
    <row r="58" ht="15">
      <c r="B58" s="8">
        <v>34328</v>
      </c>
    </row>
    <row r="59" ht="15">
      <c r="B59" s="8">
        <v>34335</v>
      </c>
    </row>
    <row r="60" ht="15">
      <c r="B60" s="8">
        <v>34342</v>
      </c>
    </row>
    <row r="61" ht="15">
      <c r="B61" s="8">
        <v>34349</v>
      </c>
    </row>
    <row r="62" ht="15">
      <c r="B62" s="8">
        <v>34356</v>
      </c>
    </row>
    <row r="63" ht="15">
      <c r="B63" s="8">
        <v>34363</v>
      </c>
    </row>
    <row r="64" ht="15">
      <c r="B64" s="8">
        <v>34370</v>
      </c>
    </row>
    <row r="65" ht="15">
      <c r="B65" s="8">
        <v>34377</v>
      </c>
    </row>
    <row r="66" ht="15">
      <c r="B66" s="8">
        <v>34384</v>
      </c>
    </row>
    <row r="67" ht="15">
      <c r="B67" s="8">
        <v>34391</v>
      </c>
    </row>
    <row r="68" ht="15">
      <c r="B68" s="8">
        <v>34398</v>
      </c>
    </row>
    <row r="69" ht="15">
      <c r="B69" s="8">
        <v>34405</v>
      </c>
    </row>
    <row r="70" ht="15">
      <c r="B70" s="8">
        <v>34412</v>
      </c>
    </row>
    <row r="71" ht="15">
      <c r="B71" s="8">
        <v>34419</v>
      </c>
    </row>
    <row r="72" ht="15">
      <c r="B72" s="8">
        <v>34426</v>
      </c>
    </row>
    <row r="73" ht="15">
      <c r="B73" s="8">
        <v>34433</v>
      </c>
    </row>
    <row r="74" ht="15">
      <c r="B74" s="8">
        <v>34440</v>
      </c>
    </row>
    <row r="75" ht="15">
      <c r="B75" s="8">
        <v>34447</v>
      </c>
    </row>
    <row r="76" ht="15">
      <c r="B76" s="8">
        <v>34454</v>
      </c>
    </row>
    <row r="77" ht="15">
      <c r="B77" s="8">
        <v>34461</v>
      </c>
    </row>
    <row r="78" ht="15">
      <c r="B78" s="8">
        <v>34468</v>
      </c>
    </row>
    <row r="79" ht="15">
      <c r="B79" s="8">
        <v>34475</v>
      </c>
    </row>
    <row r="80" ht="15">
      <c r="B80" s="8">
        <v>34482</v>
      </c>
    </row>
    <row r="81" ht="15">
      <c r="B81" s="8">
        <v>34489</v>
      </c>
    </row>
    <row r="82" ht="15">
      <c r="B82" s="8">
        <v>34496</v>
      </c>
    </row>
    <row r="83" ht="15">
      <c r="B83" s="8">
        <v>34503</v>
      </c>
    </row>
    <row r="84" ht="15">
      <c r="B84" s="8">
        <v>34510</v>
      </c>
    </row>
    <row r="85" ht="15">
      <c r="B85" s="8">
        <v>34517</v>
      </c>
    </row>
    <row r="86" ht="15">
      <c r="B86" s="8">
        <v>34524</v>
      </c>
    </row>
    <row r="87" ht="15">
      <c r="B87" s="8">
        <v>34531</v>
      </c>
    </row>
    <row r="88" ht="15">
      <c r="B88" s="8">
        <v>34538</v>
      </c>
    </row>
    <row r="89" ht="15">
      <c r="B89" s="8">
        <v>34545</v>
      </c>
    </row>
    <row r="90" ht="15">
      <c r="B90" s="8">
        <v>34552</v>
      </c>
    </row>
    <row r="91" ht="15">
      <c r="B91" s="8">
        <v>34559</v>
      </c>
    </row>
    <row r="92" ht="15">
      <c r="B92" s="8">
        <v>34566</v>
      </c>
    </row>
    <row r="93" ht="15">
      <c r="B93" s="8">
        <v>34573</v>
      </c>
    </row>
    <row r="94" ht="15">
      <c r="B94" s="8">
        <v>34580</v>
      </c>
    </row>
    <row r="95" ht="15">
      <c r="B95" s="8">
        <v>34587</v>
      </c>
    </row>
    <row r="96" ht="15">
      <c r="B96" s="8">
        <v>34594</v>
      </c>
    </row>
    <row r="97" ht="15">
      <c r="B97" s="8">
        <v>34601</v>
      </c>
    </row>
    <row r="98" ht="15">
      <c r="B98" s="8">
        <v>34608</v>
      </c>
    </row>
    <row r="99" ht="15">
      <c r="B99" s="8">
        <v>34615</v>
      </c>
    </row>
    <row r="100" ht="15">
      <c r="B100" s="8">
        <v>34622</v>
      </c>
    </row>
    <row r="101" ht="15">
      <c r="B101" s="8">
        <v>34629</v>
      </c>
    </row>
    <row r="102" ht="15">
      <c r="B102" s="8">
        <v>34636</v>
      </c>
    </row>
    <row r="103" ht="15">
      <c r="B103" s="8">
        <v>34643</v>
      </c>
    </row>
    <row r="104" ht="15">
      <c r="B104" s="8">
        <v>34650</v>
      </c>
    </row>
    <row r="105" ht="15">
      <c r="B105" s="8">
        <v>34657</v>
      </c>
    </row>
    <row r="106" ht="15">
      <c r="B106" s="8">
        <v>34664</v>
      </c>
    </row>
    <row r="107" ht="15">
      <c r="B107" s="8">
        <v>34671</v>
      </c>
    </row>
    <row r="108" ht="15">
      <c r="B108" s="8">
        <v>34678</v>
      </c>
    </row>
    <row r="109" ht="15">
      <c r="B109" s="8">
        <v>34685</v>
      </c>
    </row>
    <row r="110" ht="15">
      <c r="B110" s="8">
        <v>34692</v>
      </c>
    </row>
    <row r="111" ht="15">
      <c r="B111" s="8">
        <v>34699</v>
      </c>
    </row>
    <row r="112" ht="15">
      <c r="B112" s="8">
        <v>34706</v>
      </c>
    </row>
    <row r="113" ht="15">
      <c r="B113" s="8">
        <v>34713</v>
      </c>
    </row>
    <row r="114" ht="15">
      <c r="B114" s="8">
        <v>34720</v>
      </c>
    </row>
    <row r="115" ht="15">
      <c r="B115" s="8">
        <v>34727</v>
      </c>
    </row>
    <row r="116" ht="15">
      <c r="B116" s="8">
        <v>34734</v>
      </c>
    </row>
    <row r="117" ht="15">
      <c r="B117" s="8">
        <v>34741</v>
      </c>
    </row>
    <row r="118" ht="15">
      <c r="B118" s="8">
        <v>34748</v>
      </c>
    </row>
    <row r="119" ht="15">
      <c r="B119" s="8">
        <v>34755</v>
      </c>
    </row>
    <row r="120" ht="15">
      <c r="B120" s="8">
        <v>34762</v>
      </c>
    </row>
    <row r="121" ht="15">
      <c r="B121" s="8">
        <v>34769</v>
      </c>
    </row>
    <row r="122" ht="15">
      <c r="B122" s="8">
        <v>34776</v>
      </c>
    </row>
    <row r="123" ht="15">
      <c r="B123" s="8">
        <v>34783</v>
      </c>
    </row>
    <row r="124" ht="15">
      <c r="B124" s="8">
        <v>34790</v>
      </c>
    </row>
    <row r="125" ht="15">
      <c r="B125" s="8">
        <v>34797</v>
      </c>
    </row>
    <row r="126" ht="15">
      <c r="B126" s="8">
        <v>34804</v>
      </c>
    </row>
    <row r="127" ht="15">
      <c r="B127" s="8">
        <v>34811</v>
      </c>
    </row>
    <row r="128" ht="15">
      <c r="B128" s="8">
        <v>34818</v>
      </c>
    </row>
    <row r="129" ht="15">
      <c r="B129" s="8">
        <v>34825</v>
      </c>
    </row>
    <row r="130" ht="15">
      <c r="B130" s="8">
        <v>34832</v>
      </c>
    </row>
    <row r="131" ht="15">
      <c r="B131" s="8">
        <v>34839</v>
      </c>
    </row>
    <row r="132" ht="15">
      <c r="B132" s="8">
        <v>34846</v>
      </c>
    </row>
    <row r="133" ht="15">
      <c r="B133" s="8">
        <v>34853</v>
      </c>
    </row>
    <row r="134" ht="15">
      <c r="B134" s="8">
        <v>34860</v>
      </c>
    </row>
    <row r="135" ht="15">
      <c r="B135" s="8">
        <v>34867</v>
      </c>
    </row>
    <row r="136" ht="15">
      <c r="B136" s="8">
        <v>34874</v>
      </c>
    </row>
    <row r="137" ht="15">
      <c r="B137" s="8">
        <v>34881</v>
      </c>
    </row>
    <row r="138" ht="15">
      <c r="B138" s="8">
        <v>34888</v>
      </c>
    </row>
    <row r="139" ht="15">
      <c r="B139" s="8">
        <v>34895</v>
      </c>
    </row>
    <row r="140" ht="15">
      <c r="B140" s="8">
        <v>34902</v>
      </c>
    </row>
    <row r="141" ht="15">
      <c r="B141" s="8">
        <v>34909</v>
      </c>
    </row>
    <row r="142" ht="15">
      <c r="B142" s="8">
        <v>34916</v>
      </c>
    </row>
    <row r="143" ht="15">
      <c r="B143" s="8">
        <v>34923</v>
      </c>
    </row>
    <row r="144" ht="15">
      <c r="B144" s="8">
        <v>34930</v>
      </c>
    </row>
    <row r="145" ht="15">
      <c r="B145" s="8">
        <v>34937</v>
      </c>
    </row>
    <row r="146" ht="15">
      <c r="B146" s="8">
        <v>34944</v>
      </c>
    </row>
    <row r="147" ht="15">
      <c r="B147" s="8">
        <v>34951</v>
      </c>
    </row>
    <row r="148" ht="15">
      <c r="B148" s="8">
        <v>34958</v>
      </c>
    </row>
    <row r="149" ht="15">
      <c r="B149" s="8">
        <v>34965</v>
      </c>
    </row>
    <row r="150" ht="15">
      <c r="B150" s="8">
        <v>34972</v>
      </c>
    </row>
    <row r="151" ht="15">
      <c r="B151" s="8">
        <v>34979</v>
      </c>
    </row>
    <row r="152" ht="15">
      <c r="B152" s="8">
        <v>34986</v>
      </c>
    </row>
    <row r="153" ht="15">
      <c r="B153" s="8">
        <v>34993</v>
      </c>
    </row>
    <row r="154" ht="15">
      <c r="B154" s="8">
        <v>35000</v>
      </c>
    </row>
    <row r="155" ht="15">
      <c r="B155" s="8">
        <v>35007</v>
      </c>
    </row>
    <row r="156" ht="15">
      <c r="B156" s="8">
        <v>35014</v>
      </c>
    </row>
    <row r="157" ht="15">
      <c r="B157" s="8">
        <v>35021</v>
      </c>
    </row>
    <row r="158" ht="15">
      <c r="B158" s="8">
        <v>35028</v>
      </c>
    </row>
    <row r="159" ht="15">
      <c r="B159" s="8">
        <v>35035</v>
      </c>
    </row>
    <row r="160" ht="15">
      <c r="B160" s="8">
        <v>35042</v>
      </c>
    </row>
    <row r="161" ht="15">
      <c r="B161" s="8">
        <v>35049</v>
      </c>
    </row>
    <row r="162" ht="15">
      <c r="B162" s="8">
        <v>35056</v>
      </c>
    </row>
    <row r="163" ht="15">
      <c r="B163" s="8">
        <v>35063</v>
      </c>
    </row>
    <row r="164" ht="15">
      <c r="B164" s="8">
        <v>35070</v>
      </c>
    </row>
    <row r="165" ht="15">
      <c r="B165" s="8">
        <v>35077</v>
      </c>
    </row>
    <row r="166" ht="15">
      <c r="B166" s="8">
        <v>35084</v>
      </c>
    </row>
    <row r="167" ht="15">
      <c r="B167" s="8">
        <v>35091</v>
      </c>
    </row>
    <row r="168" ht="15">
      <c r="B168" s="8">
        <v>35098</v>
      </c>
    </row>
    <row r="169" ht="15">
      <c r="B169" s="8">
        <v>35105</v>
      </c>
    </row>
    <row r="170" ht="15">
      <c r="B170" s="8">
        <v>35112</v>
      </c>
    </row>
    <row r="171" ht="15">
      <c r="B171" s="8">
        <v>35119</v>
      </c>
    </row>
    <row r="172" ht="15">
      <c r="B172" s="8">
        <v>35126</v>
      </c>
    </row>
    <row r="173" ht="15">
      <c r="B173" s="8">
        <v>35133</v>
      </c>
    </row>
    <row r="174" ht="15">
      <c r="B174" s="8">
        <v>35140</v>
      </c>
    </row>
    <row r="175" ht="15">
      <c r="B175" s="8">
        <v>35147</v>
      </c>
    </row>
    <row r="176" ht="15">
      <c r="B176" s="8">
        <v>35154</v>
      </c>
    </row>
    <row r="177" ht="15">
      <c r="B177" s="8">
        <v>35161</v>
      </c>
    </row>
    <row r="178" ht="15">
      <c r="B178" s="8">
        <v>35168</v>
      </c>
    </row>
    <row r="179" ht="15">
      <c r="B179" s="8">
        <v>35175</v>
      </c>
    </row>
    <row r="180" ht="15">
      <c r="B180" s="8">
        <v>35182</v>
      </c>
    </row>
    <row r="181" ht="15">
      <c r="B181" s="8">
        <v>35189</v>
      </c>
    </row>
    <row r="182" ht="15">
      <c r="B182" s="8">
        <v>35196</v>
      </c>
    </row>
    <row r="183" ht="15">
      <c r="B183" s="8">
        <v>35203</v>
      </c>
    </row>
    <row r="184" ht="15">
      <c r="B184" s="8">
        <v>35210</v>
      </c>
    </row>
    <row r="185" ht="15">
      <c r="B185" s="8">
        <v>35217</v>
      </c>
    </row>
    <row r="186" ht="15">
      <c r="B186" s="8">
        <v>35224</v>
      </c>
    </row>
    <row r="187" ht="15">
      <c r="B187" s="8">
        <v>35231</v>
      </c>
    </row>
    <row r="188" ht="15">
      <c r="B188" s="8">
        <v>35238</v>
      </c>
    </row>
    <row r="189" ht="15">
      <c r="B189" s="8">
        <v>35245</v>
      </c>
    </row>
    <row r="190" ht="15">
      <c r="B190" s="8">
        <v>35252</v>
      </c>
    </row>
    <row r="191" ht="15">
      <c r="B191" s="8">
        <v>35259</v>
      </c>
    </row>
    <row r="192" ht="15">
      <c r="B192" s="8">
        <v>35266</v>
      </c>
    </row>
    <row r="193" ht="15">
      <c r="B193" s="8">
        <v>35273</v>
      </c>
    </row>
    <row r="194" ht="15">
      <c r="B194" s="8">
        <v>35280</v>
      </c>
    </row>
    <row r="195" ht="15">
      <c r="B195" s="8">
        <v>35287</v>
      </c>
    </row>
    <row r="196" ht="15">
      <c r="B196" s="8">
        <v>35294</v>
      </c>
    </row>
    <row r="197" ht="15">
      <c r="B197" s="8">
        <v>35301</v>
      </c>
    </row>
    <row r="198" ht="15">
      <c r="B198" s="8">
        <v>35308</v>
      </c>
    </row>
    <row r="199" ht="15">
      <c r="B199" s="8">
        <v>35315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Aetheling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Projections.xls</dc:title>
  <dc:subject>Calculate projected stock prices</dc:subject>
  <dc:creator>Loren Cobb</dc:creator>
  <cp:keywords>Mechanical Investing</cp:keywords>
  <dc:description/>
  <cp:lastModifiedBy>Loren Cobb</cp:lastModifiedBy>
  <cp:lastPrinted>2000-06-10T21:53:07Z</cp:lastPrinted>
  <dcterms:created xsi:type="dcterms:W3CDTF">2000-06-09T22:06:27Z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